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Construction - RFT Documents\Appendix 1\Dekwaneh WH - Civil &amp; Mechanical\"/>
    </mc:Choice>
  </mc:AlternateContent>
  <xr:revisionPtr revIDLastSave="0" documentId="13_ncr:1_{38EE36B8-070C-4B04-B368-CD977708674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Scoring'!$A$1:$Q$27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40" i="1"/>
  <c r="L9" i="1"/>
  <c r="L40" i="1" s="1"/>
  <c r="L10" i="1"/>
  <c r="L11" i="1"/>
  <c r="L12" i="1"/>
  <c r="L14" i="1"/>
  <c r="L15" i="1"/>
  <c r="L16" i="1"/>
  <c r="L17" i="1"/>
  <c r="L18" i="1"/>
  <c r="Q10" i="1" l="1"/>
  <c r="Q11" i="1"/>
  <c r="Q12" i="1"/>
  <c r="Q14" i="1"/>
  <c r="Q15" i="1"/>
  <c r="Q16" i="1"/>
  <c r="Q17" i="1"/>
  <c r="Q18" i="1"/>
  <c r="Q9" i="1"/>
  <c r="P10" i="1"/>
  <c r="P11" i="1"/>
  <c r="P12" i="1"/>
  <c r="P14" i="1"/>
  <c r="P15" i="1"/>
  <c r="P16" i="1"/>
  <c r="P17" i="1"/>
  <c r="P18" i="1"/>
  <c r="P9" i="1"/>
  <c r="O18" i="1"/>
  <c r="O10" i="1"/>
  <c r="O11" i="1"/>
  <c r="O12" i="1"/>
  <c r="O14" i="1"/>
  <c r="O15" i="1"/>
  <c r="O16" i="1"/>
  <c r="O17" i="1"/>
  <c r="O9" i="1"/>
  <c r="N10" i="1"/>
  <c r="N11" i="1"/>
  <c r="N12" i="1"/>
  <c r="N14" i="1"/>
  <c r="N15" i="1"/>
  <c r="N16" i="1"/>
  <c r="N17" i="1"/>
  <c r="N18" i="1"/>
  <c r="N9" i="1"/>
  <c r="M10" i="1"/>
  <c r="M11" i="1"/>
  <c r="M12" i="1"/>
  <c r="M14" i="1"/>
  <c r="M15" i="1"/>
  <c r="M16" i="1"/>
  <c r="M17" i="1"/>
  <c r="M18" i="1"/>
  <c r="M9" i="1"/>
  <c r="N40" i="1" l="1"/>
  <c r="M40" i="1"/>
  <c r="P40" i="1"/>
  <c r="O40" i="1"/>
  <c r="Q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<sst xmlns="http://schemas.openxmlformats.org/spreadsheetml/2006/main" count="95" uniqueCount="73">
  <si>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</si>
  <si>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</si>
  <si>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</si>
  <si>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</si>
  <si>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</si>
  <si>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</si>
  <si>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</si>
  <si>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</si>
  <si>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</si>
  <si>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</si>
  <si>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</si>
  <si>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</si>
  <si>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</si>
  <si>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</si>
  <si>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</si>
  <si>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</si>
  <si>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</si>
  <si>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</si>
  <si>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</si>
  <si>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</si>
  <si>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</si>
  <si>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</si>
  <si>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</si>
  <si>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</si>
  <si>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</si>
  <si>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</si>
  <si>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</si>
  <si>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</si>
  <si>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</si>
  <si>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</si>
  <si>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</si>
  <si>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</si>
  <si>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</si>
  <si>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</si>
  <si>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</si>
  <si>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t>EXTERNAL OFFICES AND LOGISTICS BUILDING</t>
  </si>
  <si>
    <t>General description</t>
  </si>
  <si>
    <t xml:space="preserve"> ==&gt;  In addition to the above general architecture and structure figures, the room includes the below:</t>
  </si>
  <si>
    <t>Foundation</t>
  </si>
  <si>
    <t>Concrete slab on grade of 21m x 9m x 0.25m size acting as a foundation for the building (designer to confirm that 25cm thickness is needed or if 20cm is enough)</t>
  </si>
  <si>
    <t>Bathrooms</t>
  </si>
  <si>
    <t>Kitchen</t>
  </si>
  <si>
    <t>A kitchen fully equipped including 1 big stainless steel sink surface (2.85m) with drawers and cupboards underneath</t>
  </si>
  <si>
    <t>Windows</t>
  </si>
  <si>
    <t>Standard 2 sliding panels aluminum windows 120cm x 120cm</t>
  </si>
  <si>
    <t>Standard hinged small window 60cm x 60cm</t>
  </si>
  <si>
    <t>Floor tiling and mechanical</t>
  </si>
  <si>
    <t>Ceramic tiles 60x60cm with mechanical installation beneath. Designer to present a full solution. Also consider the price of all mechanical installations and pipes in this item.</t>
  </si>
  <si>
    <t>Doors + Porches + Platform + Stairs</t>
  </si>
  <si>
    <t>Double leaf door, 60min fire rated, structural reveal (80+80)*2150cm. Main leaf fitted from the inside with emergency twist handle and from the outside with handle and cylinder. Secondary leaf equipped with carrier arm and a closing regulator with built-in impact damper. Opens to the outside. Main leaf opens to the left. Similar to Ninz REI 0217. ( + 1 Porch cover 2m x 1.5m on top of the main storage room door at the ground floor).</t>
  </si>
  <si>
    <t>Single leaf door, 60min fire rated, structural reveal 1200*2150cm; The door is fitted from the inside with emergency twist handle and from the outside with handle and cylinder. Similar to Ninz. ( + 1 porch cover 1.5m x 1m for the main entrance of the second story.)</t>
  </si>
  <si>
    <t>Single leaf wooden door 900x2150cm</t>
  </si>
  <si>
    <t>Single leaf wooden door 700x2150cm</t>
  </si>
  <si>
    <t>2nd story main entrance platform 2m x 1.5m + 1m handrails all around</t>
  </si>
  <si>
    <t>Mid-platform for metallic stairs 1.2m x 1.2m + 1m handrails all around</t>
  </si>
  <si>
    <t>Metallic external stair leading to 2nd story; width=120cm, 5 steps/m, for roof top access - painted
   - Tubular 80x40
   - Steps made of duck board with frame right angled 2.5x2.5cm
   - Handles on one both sides 40x40mm</t>
  </si>
  <si>
    <t>Sceptic Tank</t>
  </si>
  <si>
    <t>Sceptic tank 7.5m x 2.5m x 2.9m external dimensions. All walls and slabs, internal and external, are 20cm thick reinforced concrete 30MPa, reinforced by 2 layers of rebars T10@150mm in both directions. Tank is divided into 3 chambers seperated by 20cm thick walls perforated by 2 connection openings (40x40cm). 
Include plumbing connections from building till sceptic tank.
Consider 3 access traps (40x40cm) and their metallic covers.
Refer to drawings.</t>
  </si>
  <si>
    <t>Water tanks and pump</t>
  </si>
  <si>
    <t>PVC water tank, triple layer, 2000L to supply water to the WCs and Kitchen. (similar to NTG RTH3)</t>
  </si>
  <si>
    <t>Water pump with pressure head, 0.5HP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</si>
  <si>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</si>
  <si>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</si>
  <si>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</si>
  <si>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</si>
  <si>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</si>
  <si>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</si>
  <si>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r>
      <t>2 bathrooms fully equipped of (1.45x2.85m</t>
    </r>
    <r>
      <rPr>
        <sz val="11"/>
        <color theme="1"/>
        <rFont val="Calibri"/>
        <family val="2"/>
        <scheme val="minor"/>
      </rPr>
      <t>²) each, containing each: 2 sinks and 1 toilet.</t>
    </r>
  </si>
  <si>
    <r>
      <t xml:space="preserve">-The building will consist of 2 stories. Bottom ground floor story is reserved for logistics warehouse. Top story is reserved for offices, kitchen, 2 bathrooms and a small storage area.
-Projected top view dimensions of the building will be 20m x 7.5m.
-Building walls, internal and external, consist of 10cm thick sandwish panels.
-Building will be installed on a concrete solid slab on grade acting as foundation.
-The first story ceiling slab (or the 2nd story floor slab) consists of a metallic structure. It also should allow for floor tiling and all mechanical installations for the kitchen and the bathrooms, </t>
    </r>
    <r>
      <rPr>
        <u/>
        <sz val="11"/>
        <color theme="1"/>
        <rFont val="Calibri"/>
        <family val="2"/>
        <scheme val="minor"/>
      </rPr>
      <t>without any risk</t>
    </r>
    <r>
      <rPr>
        <sz val="11"/>
        <rFont val="Calibri"/>
        <family val="2"/>
        <scheme val="minor"/>
      </rPr>
      <t xml:space="preserve"> for spillage or flooding or draining into the 1st story.
-The roof consists of a metallic structure that should support a layer of 10cm sandwish panel. 
-No columns are allowed inside of the building along the 7.5m width. Columns can only be within the edge walls.
-Clear structural internal height shall be 3m in each story.
More details are shown in the attached drawings.</t>
    </r>
  </si>
  <si>
    <t>Technical Score</t>
  </si>
  <si>
    <t xml:space="preserve">Commercial Score </t>
  </si>
  <si>
    <t xml:space="preserve">Combined Score </t>
  </si>
  <si>
    <t>DEKWANEH WAREHOUSE - Civil &amp; Mechancial Works - External Offices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</si>
</sst>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9" fontId="10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2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12" fillId="3" borderId="0" xfId="0" applyFont="1" applyFill="1"/>
    <xf numFmtId="0" fontId="0" fillId="3" borderId="0" xfId="0" applyFill="1"/>
    <xf numFmtId="0" fontId="11" fillId="0" borderId="0" xfId="0" applyFont="1" applyAlignment="1">
      <alignment vertical="center"/>
    </xf>
    <xf numFmtId="49" fontId="3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9" fontId="0" fillId="0" borderId="0" xfId="2" applyFont="1" applyAlignment="1">
      <alignment horizontal="center" wrapText="1"/>
    </xf>
    <xf numFmtId="9" fontId="3" fillId="4" borderId="1" xfId="2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9" fontId="2" fillId="3" borderId="1" xfId="2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16" fillId="0" borderId="0" xfId="0" quotePrefix="1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6" fillId="0" borderId="0" xfId="3" applyFont="1" applyAlignment="1">
      <alignment horizontal="left" vertical="top" wrapText="1"/>
    </xf>
    <xf numFmtId="9" fontId="16" fillId="0" borderId="1" xfId="2" applyFont="1" applyBorder="1" applyAlignment="1">
      <alignment horizontal="center" vertical="top" wrapText="1"/>
    </xf>
    <xf numFmtId="9" fontId="16" fillId="3" borderId="1" xfId="2" applyFont="1" applyFill="1" applyBorder="1" applyAlignment="1">
      <alignment horizontal="center" vertical="top" wrapText="1"/>
    </xf>
    <xf numFmtId="0" fontId="16" fillId="0" borderId="5" xfId="1" quotePrefix="1" applyFont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12" fillId="3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49" fontId="5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164" fontId="5" fillId="0" borderId="2" xfId="0" applyNumberFormat="1" applyFont="1" applyBorder="1" applyAlignment="1">
      <alignment horizontal="left" wrapText="1"/>
    </xf>
    <xf numFmtId="164" fontId="5" fillId="0" borderId="3" xfId="0" applyNumberFormat="1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wrapText="1"/>
    </xf>
  </cellXfs>
  <cellStyles count="4">
    <cellStyle name="Normal" xfId="0" builtinId="0"/>
    <cellStyle name="Normal 2" xfId="3" xr:uid="{090BF736-6564-45EF-8364-FE66510D0B65}"/>
    <cellStyle name="Normal_Sheet1" xfId="1" xr:uid="{00000000-0005-0000-0000-000001000000}"/>
    <cellStyle name="Percent" xfId="2" builtinId="5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 style="medium">
          <color rgb="FF0000FF"/>
        </top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1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" name="AutoShape 3438" descr="feature_arrow">
          <a:extLst>
            <a:ext uri="{FF2B5EF4-FFF2-40B4-BE49-F238E27FC236}">
              <a16:creationId xmlns:a16="http://schemas.microsoft.com/office/drawing/2014/main" id="{E04C04D1-BA97-415B-BA86-D02A22E481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" name="AutoShape 3439" descr="feature_arrow">
          <a:extLst>
            <a:ext uri="{FF2B5EF4-FFF2-40B4-BE49-F238E27FC236}">
              <a16:creationId xmlns:a16="http://schemas.microsoft.com/office/drawing/2014/main" id="{44C8391A-F8FB-49D6-ABF4-C7092AAC5EC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" name="AutoShape 3440" descr="feature_arrow">
          <a:extLst>
            <a:ext uri="{FF2B5EF4-FFF2-40B4-BE49-F238E27FC236}">
              <a16:creationId xmlns:a16="http://schemas.microsoft.com/office/drawing/2014/main" id="{3EC303E7-9B69-4680-937C-3B827A02DC5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" name="AutoShape 3441" descr="feature_arrow">
          <a:extLst>
            <a:ext uri="{FF2B5EF4-FFF2-40B4-BE49-F238E27FC236}">
              <a16:creationId xmlns:a16="http://schemas.microsoft.com/office/drawing/2014/main" id="{C58E6BE8-40E3-4649-AD9B-40940064FD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" name="AutoShape 3442" descr="feature_arrow">
          <a:extLst>
            <a:ext uri="{FF2B5EF4-FFF2-40B4-BE49-F238E27FC236}">
              <a16:creationId xmlns:a16="http://schemas.microsoft.com/office/drawing/2014/main" id="{D575E9F5-69D4-4C1E-9980-DAB31D3FCB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" name="AutoShape 3443" descr="feature_arrow">
          <a:extLst>
            <a:ext uri="{FF2B5EF4-FFF2-40B4-BE49-F238E27FC236}">
              <a16:creationId xmlns:a16="http://schemas.microsoft.com/office/drawing/2014/main" id="{5F68E441-E45D-4F3F-87C6-CC7385B223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" name="AutoShape 3444" descr="feature_arrow">
          <a:extLst>
            <a:ext uri="{FF2B5EF4-FFF2-40B4-BE49-F238E27FC236}">
              <a16:creationId xmlns:a16="http://schemas.microsoft.com/office/drawing/2014/main" id="{8F9619B7-4153-4BBA-9B90-182876738F9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" name="AutoShape 3445" descr="feature_arrow">
          <a:extLst>
            <a:ext uri="{FF2B5EF4-FFF2-40B4-BE49-F238E27FC236}">
              <a16:creationId xmlns:a16="http://schemas.microsoft.com/office/drawing/2014/main" id="{503B9E76-D6FA-49BE-8346-D1228B589B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" name="AutoShape 3446" descr="feature_arrow">
          <a:extLst>
            <a:ext uri="{FF2B5EF4-FFF2-40B4-BE49-F238E27FC236}">
              <a16:creationId xmlns:a16="http://schemas.microsoft.com/office/drawing/2014/main" id="{F79D5384-2927-4123-B2BB-0D72DB5BBC0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" name="AutoShape 3447" descr="feature_arrow">
          <a:extLst>
            <a:ext uri="{FF2B5EF4-FFF2-40B4-BE49-F238E27FC236}">
              <a16:creationId xmlns:a16="http://schemas.microsoft.com/office/drawing/2014/main" id="{17230F34-C714-440A-9670-D009480B5D7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" name="AutoShape 3448" descr="feature_arrow">
          <a:extLst>
            <a:ext uri="{FF2B5EF4-FFF2-40B4-BE49-F238E27FC236}">
              <a16:creationId xmlns:a16="http://schemas.microsoft.com/office/drawing/2014/main" id="{5AED5210-1E31-434E-9ACD-EC7CFDBCEB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" name="AutoShape 3449" descr="feature_arrow">
          <a:extLst>
            <a:ext uri="{FF2B5EF4-FFF2-40B4-BE49-F238E27FC236}">
              <a16:creationId xmlns:a16="http://schemas.microsoft.com/office/drawing/2014/main" id="{4E5F0F9A-7301-4011-83C2-55E6983F3A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5" name="AutoShape 3450" descr="feature_arrow">
          <a:extLst>
            <a:ext uri="{FF2B5EF4-FFF2-40B4-BE49-F238E27FC236}">
              <a16:creationId xmlns:a16="http://schemas.microsoft.com/office/drawing/2014/main" id="{13042867-E194-494D-98B2-941C4CBF1E8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6" name="AutoShape 3451" descr="feature_arrow">
          <a:extLst>
            <a:ext uri="{FF2B5EF4-FFF2-40B4-BE49-F238E27FC236}">
              <a16:creationId xmlns:a16="http://schemas.microsoft.com/office/drawing/2014/main" id="{A8EBA321-9774-4128-AD42-DD61BDCA74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7" name="AutoShape 3452" descr="feature_arrow">
          <a:extLst>
            <a:ext uri="{FF2B5EF4-FFF2-40B4-BE49-F238E27FC236}">
              <a16:creationId xmlns:a16="http://schemas.microsoft.com/office/drawing/2014/main" id="{8A5958C9-DE45-48E3-8C19-08BC8EB2A3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8" name="AutoShape 3453" descr="feature_arrow">
          <a:extLst>
            <a:ext uri="{FF2B5EF4-FFF2-40B4-BE49-F238E27FC236}">
              <a16:creationId xmlns:a16="http://schemas.microsoft.com/office/drawing/2014/main" id="{B76B2AC8-E368-4B3C-A034-3CED96BE0F4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9" name="AutoShape 3454" descr="feature_arrow">
          <a:extLst>
            <a:ext uri="{FF2B5EF4-FFF2-40B4-BE49-F238E27FC236}">
              <a16:creationId xmlns:a16="http://schemas.microsoft.com/office/drawing/2014/main" id="{35623EF9-B32A-442B-97F7-79F2AECE0DF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0" name="AutoShape 3455" descr="feature_arrow">
          <a:extLst>
            <a:ext uri="{FF2B5EF4-FFF2-40B4-BE49-F238E27FC236}">
              <a16:creationId xmlns:a16="http://schemas.microsoft.com/office/drawing/2014/main" id="{E8597407-DB32-4280-A351-71E6858670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1" name="AutoShape 3456" descr="feature_arrow">
          <a:extLst>
            <a:ext uri="{FF2B5EF4-FFF2-40B4-BE49-F238E27FC236}">
              <a16:creationId xmlns:a16="http://schemas.microsoft.com/office/drawing/2014/main" id="{CDD422C0-DAC3-4129-8B8A-D1154044F09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2" name="AutoShape 3457" descr="feature_arrow">
          <a:extLst>
            <a:ext uri="{FF2B5EF4-FFF2-40B4-BE49-F238E27FC236}">
              <a16:creationId xmlns:a16="http://schemas.microsoft.com/office/drawing/2014/main" id="{7E9CD00E-08F3-43EF-9139-689FC936494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3" name="AutoShape 3458" descr="feature_arrow">
          <a:extLst>
            <a:ext uri="{FF2B5EF4-FFF2-40B4-BE49-F238E27FC236}">
              <a16:creationId xmlns:a16="http://schemas.microsoft.com/office/drawing/2014/main" id="{A8003B7E-5CE9-4665-9B9D-10EF17739E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4" name="AutoShape 3459" descr="feature_arrow">
          <a:extLst>
            <a:ext uri="{FF2B5EF4-FFF2-40B4-BE49-F238E27FC236}">
              <a16:creationId xmlns:a16="http://schemas.microsoft.com/office/drawing/2014/main" id="{FB5D422E-CCCB-49AC-A896-5B81C0436E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5" name="AutoShape 3460" descr="feature_arrow">
          <a:extLst>
            <a:ext uri="{FF2B5EF4-FFF2-40B4-BE49-F238E27FC236}">
              <a16:creationId xmlns:a16="http://schemas.microsoft.com/office/drawing/2014/main" id="{50E78724-1506-4E7D-AEEB-A01E74B60E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6" name="AutoShape 3461" descr="feature_arrow">
          <a:extLst>
            <a:ext uri="{FF2B5EF4-FFF2-40B4-BE49-F238E27FC236}">
              <a16:creationId xmlns:a16="http://schemas.microsoft.com/office/drawing/2014/main" id="{A27CE6A5-98FD-4496-B010-903C3ED7984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7" name="AutoShape 3462" descr="feature_arrow">
          <a:extLst>
            <a:ext uri="{FF2B5EF4-FFF2-40B4-BE49-F238E27FC236}">
              <a16:creationId xmlns:a16="http://schemas.microsoft.com/office/drawing/2014/main" id="{B90EDEAC-B7EE-46EE-AA37-9FEA02E6F31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8" name="AutoShape 3463" descr="feature_arrow">
          <a:extLst>
            <a:ext uri="{FF2B5EF4-FFF2-40B4-BE49-F238E27FC236}">
              <a16:creationId xmlns:a16="http://schemas.microsoft.com/office/drawing/2014/main" id="{356924BB-338F-48B1-9A2D-E0D78689816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29" name="AutoShape 3464" descr="feature_arrow">
          <a:extLst>
            <a:ext uri="{FF2B5EF4-FFF2-40B4-BE49-F238E27FC236}">
              <a16:creationId xmlns:a16="http://schemas.microsoft.com/office/drawing/2014/main" id="{CE1F31A8-581B-45B5-B802-7FCC7B9FA13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0" name="AutoShape 3465" descr="feature_arrow">
          <a:extLst>
            <a:ext uri="{FF2B5EF4-FFF2-40B4-BE49-F238E27FC236}">
              <a16:creationId xmlns:a16="http://schemas.microsoft.com/office/drawing/2014/main" id="{68C95BCF-D021-4A9B-9817-F6FE63AFA6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1" name="AutoShape 3466" descr="feature_arrow">
          <a:extLst>
            <a:ext uri="{FF2B5EF4-FFF2-40B4-BE49-F238E27FC236}">
              <a16:creationId xmlns:a16="http://schemas.microsoft.com/office/drawing/2014/main" id="{3AF9AE72-9465-4B29-8B49-55534BCF91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2" name="AutoShape 3467" descr="feature_arrow">
          <a:extLst>
            <a:ext uri="{FF2B5EF4-FFF2-40B4-BE49-F238E27FC236}">
              <a16:creationId xmlns:a16="http://schemas.microsoft.com/office/drawing/2014/main" id="{6D3AD315-B556-4935-B3BF-2ED118D5C35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3" name="AutoShape 3468" descr="feature_arrow">
          <a:extLst>
            <a:ext uri="{FF2B5EF4-FFF2-40B4-BE49-F238E27FC236}">
              <a16:creationId xmlns:a16="http://schemas.microsoft.com/office/drawing/2014/main" id="{D0000C95-4BD1-4137-ABA0-A4A92309F68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4" name="AutoShape 3469" descr="feature_arrow">
          <a:extLst>
            <a:ext uri="{FF2B5EF4-FFF2-40B4-BE49-F238E27FC236}">
              <a16:creationId xmlns:a16="http://schemas.microsoft.com/office/drawing/2014/main" id="{B6772E11-8E85-4854-9C42-F4DCFA783B8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5" name="AutoShape 3470" descr="feature_arrow">
          <a:extLst>
            <a:ext uri="{FF2B5EF4-FFF2-40B4-BE49-F238E27FC236}">
              <a16:creationId xmlns:a16="http://schemas.microsoft.com/office/drawing/2014/main" id="{BFE2C2F7-5319-45DE-8BB0-19D791800E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6" name="AutoShape 3471" descr="feature_arrow">
          <a:extLst>
            <a:ext uri="{FF2B5EF4-FFF2-40B4-BE49-F238E27FC236}">
              <a16:creationId xmlns:a16="http://schemas.microsoft.com/office/drawing/2014/main" id="{279F4AE3-4FDD-449E-86F9-56DD59947D6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7" name="AutoShape 3472" descr="feature_arrow">
          <a:extLst>
            <a:ext uri="{FF2B5EF4-FFF2-40B4-BE49-F238E27FC236}">
              <a16:creationId xmlns:a16="http://schemas.microsoft.com/office/drawing/2014/main" id="{A3060F82-5D21-42BC-A488-DCF10B81D06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8" name="AutoShape 3473" descr="feature_arrow">
          <a:extLst>
            <a:ext uri="{FF2B5EF4-FFF2-40B4-BE49-F238E27FC236}">
              <a16:creationId xmlns:a16="http://schemas.microsoft.com/office/drawing/2014/main" id="{9E037157-EE1D-44B4-8B82-1FED6AC826F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39" name="AutoShape 3474" descr="feature_arrow">
          <a:extLst>
            <a:ext uri="{FF2B5EF4-FFF2-40B4-BE49-F238E27FC236}">
              <a16:creationId xmlns:a16="http://schemas.microsoft.com/office/drawing/2014/main" id="{BF53E268-2FB4-4925-BDD0-6929A61AC08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0" name="AutoShape 3475" descr="feature_arrow">
          <a:extLst>
            <a:ext uri="{FF2B5EF4-FFF2-40B4-BE49-F238E27FC236}">
              <a16:creationId xmlns:a16="http://schemas.microsoft.com/office/drawing/2014/main" id="{8D788D83-0B6F-4B16-878A-E2001790420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1" name="AutoShape 3476" descr="feature_arrow">
          <a:extLst>
            <a:ext uri="{FF2B5EF4-FFF2-40B4-BE49-F238E27FC236}">
              <a16:creationId xmlns:a16="http://schemas.microsoft.com/office/drawing/2014/main" id="{355ADD11-4103-4C9B-8F67-1E9F9B9010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2" name="AutoShape 3477" descr="feature_arrow">
          <a:extLst>
            <a:ext uri="{FF2B5EF4-FFF2-40B4-BE49-F238E27FC236}">
              <a16:creationId xmlns:a16="http://schemas.microsoft.com/office/drawing/2014/main" id="{EC8B8C18-2D5F-4835-AA74-B0B76BD4DC7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3" name="AutoShape 3478" descr="feature_arrow">
          <a:extLst>
            <a:ext uri="{FF2B5EF4-FFF2-40B4-BE49-F238E27FC236}">
              <a16:creationId xmlns:a16="http://schemas.microsoft.com/office/drawing/2014/main" id="{EEA43516-A846-47DA-A10C-0E52A3B75F2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4" name="AutoShape 3479" descr="feature_arrow">
          <a:extLst>
            <a:ext uri="{FF2B5EF4-FFF2-40B4-BE49-F238E27FC236}">
              <a16:creationId xmlns:a16="http://schemas.microsoft.com/office/drawing/2014/main" id="{FD815E95-1903-4163-B91E-5B961C2BFAB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5" name="AutoShape 3480" descr="feature_arrow">
          <a:extLst>
            <a:ext uri="{FF2B5EF4-FFF2-40B4-BE49-F238E27FC236}">
              <a16:creationId xmlns:a16="http://schemas.microsoft.com/office/drawing/2014/main" id="{2BE18FC1-B6CE-4FC8-B566-12EC126E3CF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6" name="AutoShape 3481" descr="feature_arrow">
          <a:extLst>
            <a:ext uri="{FF2B5EF4-FFF2-40B4-BE49-F238E27FC236}">
              <a16:creationId xmlns:a16="http://schemas.microsoft.com/office/drawing/2014/main" id="{2C4235E6-DA07-4B94-99B2-389168BAC7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7" name="AutoShape 3482" descr="feature_arrow">
          <a:extLst>
            <a:ext uri="{FF2B5EF4-FFF2-40B4-BE49-F238E27FC236}">
              <a16:creationId xmlns:a16="http://schemas.microsoft.com/office/drawing/2014/main" id="{1C9DA643-AC63-4E3F-9BE0-91AA57EE68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8" name="AutoShape 3483" descr="feature_arrow">
          <a:extLst>
            <a:ext uri="{FF2B5EF4-FFF2-40B4-BE49-F238E27FC236}">
              <a16:creationId xmlns:a16="http://schemas.microsoft.com/office/drawing/2014/main" id="{AB65EC3A-9213-454D-B76B-CEEB0432F5E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49" name="AutoShape 3484" descr="feature_arrow">
          <a:extLst>
            <a:ext uri="{FF2B5EF4-FFF2-40B4-BE49-F238E27FC236}">
              <a16:creationId xmlns:a16="http://schemas.microsoft.com/office/drawing/2014/main" id="{0BBF5592-CBB2-458D-87BB-EF1A4727DCF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0" name="AutoShape 3485" descr="feature_arrow">
          <a:extLst>
            <a:ext uri="{FF2B5EF4-FFF2-40B4-BE49-F238E27FC236}">
              <a16:creationId xmlns:a16="http://schemas.microsoft.com/office/drawing/2014/main" id="{CFB2F326-2D29-4CCF-BC90-44EF5442AC5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1" name="AutoShape 3486" descr="feature_arrow">
          <a:extLst>
            <a:ext uri="{FF2B5EF4-FFF2-40B4-BE49-F238E27FC236}">
              <a16:creationId xmlns:a16="http://schemas.microsoft.com/office/drawing/2014/main" id="{346A24D0-C655-4F73-8AD2-30BDAA97E9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2" name="AutoShape 3487" descr="feature_arrow">
          <a:extLst>
            <a:ext uri="{FF2B5EF4-FFF2-40B4-BE49-F238E27FC236}">
              <a16:creationId xmlns:a16="http://schemas.microsoft.com/office/drawing/2014/main" id="{6BD12C3A-C886-4C65-96F5-7412D413D31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3" name="AutoShape 3488" descr="feature_arrow">
          <a:extLst>
            <a:ext uri="{FF2B5EF4-FFF2-40B4-BE49-F238E27FC236}">
              <a16:creationId xmlns:a16="http://schemas.microsoft.com/office/drawing/2014/main" id="{E2CF8CD4-1868-4C28-BC74-FAE89F023D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4" name="AutoShape 3489" descr="feature_arrow">
          <a:extLst>
            <a:ext uri="{FF2B5EF4-FFF2-40B4-BE49-F238E27FC236}">
              <a16:creationId xmlns:a16="http://schemas.microsoft.com/office/drawing/2014/main" id="{49AB5A05-4B8D-453A-897B-BB2051BAA5C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5" name="AutoShape 3490" descr="feature_arrow">
          <a:extLst>
            <a:ext uri="{FF2B5EF4-FFF2-40B4-BE49-F238E27FC236}">
              <a16:creationId xmlns:a16="http://schemas.microsoft.com/office/drawing/2014/main" id="{1EA04CDB-4737-4B45-B3A1-13CC8C3E3B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6" name="AutoShape 3491" descr="feature_arrow">
          <a:extLst>
            <a:ext uri="{FF2B5EF4-FFF2-40B4-BE49-F238E27FC236}">
              <a16:creationId xmlns:a16="http://schemas.microsoft.com/office/drawing/2014/main" id="{AE2AB5D8-6341-4A3A-876E-12792DF5E5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7" name="AutoShape 3492" descr="feature_arrow">
          <a:extLst>
            <a:ext uri="{FF2B5EF4-FFF2-40B4-BE49-F238E27FC236}">
              <a16:creationId xmlns:a16="http://schemas.microsoft.com/office/drawing/2014/main" id="{20999783-62AC-45B3-AC40-6C46BDBD04D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8" name="AutoShape 3493" descr="feature_arrow">
          <a:extLst>
            <a:ext uri="{FF2B5EF4-FFF2-40B4-BE49-F238E27FC236}">
              <a16:creationId xmlns:a16="http://schemas.microsoft.com/office/drawing/2014/main" id="{2AFF36CB-8AB5-49A4-B8F0-3C15B79351D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59" name="AutoShape 3494" descr="feature_arrow">
          <a:extLst>
            <a:ext uri="{FF2B5EF4-FFF2-40B4-BE49-F238E27FC236}">
              <a16:creationId xmlns:a16="http://schemas.microsoft.com/office/drawing/2014/main" id="{D1699684-CFA5-4356-BE4C-F4F7E68C59A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0" name="AutoShape 3495" descr="feature_arrow">
          <a:extLst>
            <a:ext uri="{FF2B5EF4-FFF2-40B4-BE49-F238E27FC236}">
              <a16:creationId xmlns:a16="http://schemas.microsoft.com/office/drawing/2014/main" id="{E1F343D3-C236-4BEC-92C6-1A96FBAC897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1" name="AutoShape 3496" descr="feature_arrow">
          <a:extLst>
            <a:ext uri="{FF2B5EF4-FFF2-40B4-BE49-F238E27FC236}">
              <a16:creationId xmlns:a16="http://schemas.microsoft.com/office/drawing/2014/main" id="{E01E7021-8871-4908-B39E-90E3C72FC27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2" name="AutoShape 3497" descr="feature_arrow">
          <a:extLst>
            <a:ext uri="{FF2B5EF4-FFF2-40B4-BE49-F238E27FC236}">
              <a16:creationId xmlns:a16="http://schemas.microsoft.com/office/drawing/2014/main" id="{2138DD9F-BA6D-4F06-9A9A-A3B45A73CCA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3" name="AutoShape 3498" descr="feature_arrow">
          <a:extLst>
            <a:ext uri="{FF2B5EF4-FFF2-40B4-BE49-F238E27FC236}">
              <a16:creationId xmlns:a16="http://schemas.microsoft.com/office/drawing/2014/main" id="{A7107E2F-9437-4ED2-9ED7-3422362BC00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4" name="AutoShape 3499" descr="feature_arrow">
          <a:extLst>
            <a:ext uri="{FF2B5EF4-FFF2-40B4-BE49-F238E27FC236}">
              <a16:creationId xmlns:a16="http://schemas.microsoft.com/office/drawing/2014/main" id="{67CD323C-DD71-4622-9FA1-B2F8FB1945B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5" name="AutoShape 3500" descr="feature_arrow">
          <a:extLst>
            <a:ext uri="{FF2B5EF4-FFF2-40B4-BE49-F238E27FC236}">
              <a16:creationId xmlns:a16="http://schemas.microsoft.com/office/drawing/2014/main" id="{B835BE8F-2847-4859-B36D-C8854EEFFDA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6" name="AutoShape 3501" descr="feature_arrow">
          <a:extLst>
            <a:ext uri="{FF2B5EF4-FFF2-40B4-BE49-F238E27FC236}">
              <a16:creationId xmlns:a16="http://schemas.microsoft.com/office/drawing/2014/main" id="{A5F93A07-B133-429F-BE71-CE114AAFA44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7" name="AutoShape 3502" descr="feature_arrow">
          <a:extLst>
            <a:ext uri="{FF2B5EF4-FFF2-40B4-BE49-F238E27FC236}">
              <a16:creationId xmlns:a16="http://schemas.microsoft.com/office/drawing/2014/main" id="{377089CE-1588-414B-B685-270E1C09ABE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8" name="AutoShape 3503" descr="feature_arrow">
          <a:extLst>
            <a:ext uri="{FF2B5EF4-FFF2-40B4-BE49-F238E27FC236}">
              <a16:creationId xmlns:a16="http://schemas.microsoft.com/office/drawing/2014/main" id="{9D5F917B-510E-444E-AF98-445A5DCB6F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69" name="AutoShape 3504" descr="feature_arrow">
          <a:extLst>
            <a:ext uri="{FF2B5EF4-FFF2-40B4-BE49-F238E27FC236}">
              <a16:creationId xmlns:a16="http://schemas.microsoft.com/office/drawing/2014/main" id="{7922919F-A959-4C07-AD0A-1ABB577FAA9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0" name="AutoShape 3505" descr="feature_arrow">
          <a:extLst>
            <a:ext uri="{FF2B5EF4-FFF2-40B4-BE49-F238E27FC236}">
              <a16:creationId xmlns:a16="http://schemas.microsoft.com/office/drawing/2014/main" id="{160DAAA4-AA09-4CB0-BA30-588D41B851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1" name="AutoShape 3506" descr="feature_arrow">
          <a:extLst>
            <a:ext uri="{FF2B5EF4-FFF2-40B4-BE49-F238E27FC236}">
              <a16:creationId xmlns:a16="http://schemas.microsoft.com/office/drawing/2014/main" id="{DE4CEAF3-6324-4354-9753-5900497158B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2" name="AutoShape 3507" descr="feature_arrow">
          <a:extLst>
            <a:ext uri="{FF2B5EF4-FFF2-40B4-BE49-F238E27FC236}">
              <a16:creationId xmlns:a16="http://schemas.microsoft.com/office/drawing/2014/main" id="{744AE6B6-4572-4188-A5AC-1E0550ADD55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3" name="AutoShape 3508" descr="feature_arrow">
          <a:extLst>
            <a:ext uri="{FF2B5EF4-FFF2-40B4-BE49-F238E27FC236}">
              <a16:creationId xmlns:a16="http://schemas.microsoft.com/office/drawing/2014/main" id="{D25B531E-2313-4D38-9062-1836E6E3496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4" name="AutoShape 3509" descr="feature_arrow">
          <a:extLst>
            <a:ext uri="{FF2B5EF4-FFF2-40B4-BE49-F238E27FC236}">
              <a16:creationId xmlns:a16="http://schemas.microsoft.com/office/drawing/2014/main" id="{ED522C6F-CDF5-47B7-89DA-B4CC208AA82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5" name="AutoShape 3510" descr="feature_arrow">
          <a:extLst>
            <a:ext uri="{FF2B5EF4-FFF2-40B4-BE49-F238E27FC236}">
              <a16:creationId xmlns:a16="http://schemas.microsoft.com/office/drawing/2014/main" id="{55E5B431-E94A-4C06-A922-976EFE2EA30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6" name="AutoShape 3511" descr="feature_arrow">
          <a:extLst>
            <a:ext uri="{FF2B5EF4-FFF2-40B4-BE49-F238E27FC236}">
              <a16:creationId xmlns:a16="http://schemas.microsoft.com/office/drawing/2014/main" id="{4CBC0135-0CFE-4D95-97E7-0B9C0E654C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7" name="AutoShape 3512" descr="feature_arrow">
          <a:extLst>
            <a:ext uri="{FF2B5EF4-FFF2-40B4-BE49-F238E27FC236}">
              <a16:creationId xmlns:a16="http://schemas.microsoft.com/office/drawing/2014/main" id="{BA8211C1-4CB1-4CD8-9D41-73216799635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8" name="AutoShape 3513" descr="feature_arrow">
          <a:extLst>
            <a:ext uri="{FF2B5EF4-FFF2-40B4-BE49-F238E27FC236}">
              <a16:creationId xmlns:a16="http://schemas.microsoft.com/office/drawing/2014/main" id="{D232193B-FA1C-410E-9D90-5200026286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79" name="AutoShape 3514" descr="feature_arrow">
          <a:extLst>
            <a:ext uri="{FF2B5EF4-FFF2-40B4-BE49-F238E27FC236}">
              <a16:creationId xmlns:a16="http://schemas.microsoft.com/office/drawing/2014/main" id="{183CF5B5-89D7-4B08-AFE9-235D62002FE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0" name="AutoShape 3515" descr="feature_arrow">
          <a:extLst>
            <a:ext uri="{FF2B5EF4-FFF2-40B4-BE49-F238E27FC236}">
              <a16:creationId xmlns:a16="http://schemas.microsoft.com/office/drawing/2014/main" id="{7DCC7312-A384-4EEA-8F43-EE0E15FF37E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1" name="AutoShape 3516" descr="feature_arrow">
          <a:extLst>
            <a:ext uri="{FF2B5EF4-FFF2-40B4-BE49-F238E27FC236}">
              <a16:creationId xmlns:a16="http://schemas.microsoft.com/office/drawing/2014/main" id="{CC910A97-EF3E-4549-9B0D-FBB815E113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2" name="AutoShape 3517" descr="feature_arrow">
          <a:extLst>
            <a:ext uri="{FF2B5EF4-FFF2-40B4-BE49-F238E27FC236}">
              <a16:creationId xmlns:a16="http://schemas.microsoft.com/office/drawing/2014/main" id="{7F2C914D-F920-4DF1-AE86-024462FD654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3" name="AutoShape 3518" descr="feature_arrow">
          <a:extLst>
            <a:ext uri="{FF2B5EF4-FFF2-40B4-BE49-F238E27FC236}">
              <a16:creationId xmlns:a16="http://schemas.microsoft.com/office/drawing/2014/main" id="{996D0314-1FFB-415C-A841-C0F58430322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4" name="AutoShape 3519" descr="feature_arrow">
          <a:extLst>
            <a:ext uri="{FF2B5EF4-FFF2-40B4-BE49-F238E27FC236}">
              <a16:creationId xmlns:a16="http://schemas.microsoft.com/office/drawing/2014/main" id="{7273A22D-0A6C-4528-B8D7-BCB86533E00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5" name="AutoShape 3520" descr="feature_arrow">
          <a:extLst>
            <a:ext uri="{FF2B5EF4-FFF2-40B4-BE49-F238E27FC236}">
              <a16:creationId xmlns:a16="http://schemas.microsoft.com/office/drawing/2014/main" id="{61366C5B-2AC4-46A1-83F9-ECF0959036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6" name="AutoShape 3521" descr="feature_arrow">
          <a:extLst>
            <a:ext uri="{FF2B5EF4-FFF2-40B4-BE49-F238E27FC236}">
              <a16:creationId xmlns:a16="http://schemas.microsoft.com/office/drawing/2014/main" id="{AB2B49E2-60B0-4659-BADB-07E0C838E5C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7" name="AutoShape 3438" descr="feature_arrow">
          <a:extLst>
            <a:ext uri="{FF2B5EF4-FFF2-40B4-BE49-F238E27FC236}">
              <a16:creationId xmlns:a16="http://schemas.microsoft.com/office/drawing/2014/main" id="{E3CA5D01-DDCF-4E87-9CF9-C8AA6BB1A9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8" name="AutoShape 3439" descr="feature_arrow">
          <a:extLst>
            <a:ext uri="{FF2B5EF4-FFF2-40B4-BE49-F238E27FC236}">
              <a16:creationId xmlns:a16="http://schemas.microsoft.com/office/drawing/2014/main" id="{944D572A-A9E5-48B7-8870-CD1BF434EE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89" name="AutoShape 3440" descr="feature_arrow">
          <a:extLst>
            <a:ext uri="{FF2B5EF4-FFF2-40B4-BE49-F238E27FC236}">
              <a16:creationId xmlns:a16="http://schemas.microsoft.com/office/drawing/2014/main" id="{5C10244A-6854-4BD5-BBFB-FF025FD05AF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0" name="AutoShape 3441" descr="feature_arrow">
          <a:extLst>
            <a:ext uri="{FF2B5EF4-FFF2-40B4-BE49-F238E27FC236}">
              <a16:creationId xmlns:a16="http://schemas.microsoft.com/office/drawing/2014/main" id="{E0277CFE-2B8E-4794-8ECF-A6697851FC2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1" name="AutoShape 3442" descr="feature_arrow">
          <a:extLst>
            <a:ext uri="{FF2B5EF4-FFF2-40B4-BE49-F238E27FC236}">
              <a16:creationId xmlns:a16="http://schemas.microsoft.com/office/drawing/2014/main" id="{F0ADAB9B-BDAD-4326-8260-8FCBEEBF278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2" name="AutoShape 3443" descr="feature_arrow">
          <a:extLst>
            <a:ext uri="{FF2B5EF4-FFF2-40B4-BE49-F238E27FC236}">
              <a16:creationId xmlns:a16="http://schemas.microsoft.com/office/drawing/2014/main" id="{0439B157-EF3A-4D73-9530-BDCD23E1C92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3" name="AutoShape 3444" descr="feature_arrow">
          <a:extLst>
            <a:ext uri="{FF2B5EF4-FFF2-40B4-BE49-F238E27FC236}">
              <a16:creationId xmlns:a16="http://schemas.microsoft.com/office/drawing/2014/main" id="{B0F8E204-45A5-4257-80D2-0B1CE92D2B0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4" name="AutoShape 3445" descr="feature_arrow">
          <a:extLst>
            <a:ext uri="{FF2B5EF4-FFF2-40B4-BE49-F238E27FC236}">
              <a16:creationId xmlns:a16="http://schemas.microsoft.com/office/drawing/2014/main" id="{DCE2D4B7-22C7-448D-8527-A924DCFBE0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5" name="AutoShape 3446" descr="feature_arrow">
          <a:extLst>
            <a:ext uri="{FF2B5EF4-FFF2-40B4-BE49-F238E27FC236}">
              <a16:creationId xmlns:a16="http://schemas.microsoft.com/office/drawing/2014/main" id="{E709780E-BC77-4236-9093-D8D92BDA0E7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6" name="AutoShape 3447" descr="feature_arrow">
          <a:extLst>
            <a:ext uri="{FF2B5EF4-FFF2-40B4-BE49-F238E27FC236}">
              <a16:creationId xmlns:a16="http://schemas.microsoft.com/office/drawing/2014/main" id="{9304B849-D93A-4550-AEDE-417C4C9B39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7" name="AutoShape 3448" descr="feature_arrow">
          <a:extLst>
            <a:ext uri="{FF2B5EF4-FFF2-40B4-BE49-F238E27FC236}">
              <a16:creationId xmlns:a16="http://schemas.microsoft.com/office/drawing/2014/main" id="{722BC1F3-C2FC-4FCA-A717-6C887A11C8A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8" name="AutoShape 3449" descr="feature_arrow">
          <a:extLst>
            <a:ext uri="{FF2B5EF4-FFF2-40B4-BE49-F238E27FC236}">
              <a16:creationId xmlns:a16="http://schemas.microsoft.com/office/drawing/2014/main" id="{CE99539E-FED2-45FE-B55E-EA60063C618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99" name="AutoShape 3450" descr="feature_arrow">
          <a:extLst>
            <a:ext uri="{FF2B5EF4-FFF2-40B4-BE49-F238E27FC236}">
              <a16:creationId xmlns:a16="http://schemas.microsoft.com/office/drawing/2014/main" id="{1DED986A-F347-441C-9E2A-7AAFEE15BD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0" name="AutoShape 3451" descr="feature_arrow">
          <a:extLst>
            <a:ext uri="{FF2B5EF4-FFF2-40B4-BE49-F238E27FC236}">
              <a16:creationId xmlns:a16="http://schemas.microsoft.com/office/drawing/2014/main" id="{A700EC94-BFFC-4B56-A608-F768CEC788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1" name="AutoShape 3452" descr="feature_arrow">
          <a:extLst>
            <a:ext uri="{FF2B5EF4-FFF2-40B4-BE49-F238E27FC236}">
              <a16:creationId xmlns:a16="http://schemas.microsoft.com/office/drawing/2014/main" id="{3DF6F7D0-6DC6-4A45-9DA6-17841CA0D11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2" name="AutoShape 3453" descr="feature_arrow">
          <a:extLst>
            <a:ext uri="{FF2B5EF4-FFF2-40B4-BE49-F238E27FC236}">
              <a16:creationId xmlns:a16="http://schemas.microsoft.com/office/drawing/2014/main" id="{51163EDD-2AD8-400D-8B1D-85707759280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3" name="AutoShape 3454" descr="feature_arrow">
          <a:extLst>
            <a:ext uri="{FF2B5EF4-FFF2-40B4-BE49-F238E27FC236}">
              <a16:creationId xmlns:a16="http://schemas.microsoft.com/office/drawing/2014/main" id="{45A4799E-AC07-4C3D-B494-C192E79A897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4" name="AutoShape 3455" descr="feature_arrow">
          <a:extLst>
            <a:ext uri="{FF2B5EF4-FFF2-40B4-BE49-F238E27FC236}">
              <a16:creationId xmlns:a16="http://schemas.microsoft.com/office/drawing/2014/main" id="{8FB23A58-DA32-4638-B429-B9597D6CBA7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5" name="AutoShape 3456" descr="feature_arrow">
          <a:extLst>
            <a:ext uri="{FF2B5EF4-FFF2-40B4-BE49-F238E27FC236}">
              <a16:creationId xmlns:a16="http://schemas.microsoft.com/office/drawing/2014/main" id="{267F4FB9-BCF3-4A5B-BE1F-1CC7A5CCF14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6" name="AutoShape 3457" descr="feature_arrow">
          <a:extLst>
            <a:ext uri="{FF2B5EF4-FFF2-40B4-BE49-F238E27FC236}">
              <a16:creationId xmlns:a16="http://schemas.microsoft.com/office/drawing/2014/main" id="{E691DD9D-0FBA-4A66-81C6-D7ED18181FD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7" name="AutoShape 3458" descr="feature_arrow">
          <a:extLst>
            <a:ext uri="{FF2B5EF4-FFF2-40B4-BE49-F238E27FC236}">
              <a16:creationId xmlns:a16="http://schemas.microsoft.com/office/drawing/2014/main" id="{DE6A5DB5-336E-4DE8-8411-1B5B50C6D12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8" name="AutoShape 3459" descr="feature_arrow">
          <a:extLst>
            <a:ext uri="{FF2B5EF4-FFF2-40B4-BE49-F238E27FC236}">
              <a16:creationId xmlns:a16="http://schemas.microsoft.com/office/drawing/2014/main" id="{6A0BDBE5-5F5A-441B-ACEF-B23F4A7526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09" name="AutoShape 3460" descr="feature_arrow">
          <a:extLst>
            <a:ext uri="{FF2B5EF4-FFF2-40B4-BE49-F238E27FC236}">
              <a16:creationId xmlns:a16="http://schemas.microsoft.com/office/drawing/2014/main" id="{C71CA31D-48CD-4D34-9304-2F19EDF24DA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0" name="AutoShape 3461" descr="feature_arrow">
          <a:extLst>
            <a:ext uri="{FF2B5EF4-FFF2-40B4-BE49-F238E27FC236}">
              <a16:creationId xmlns:a16="http://schemas.microsoft.com/office/drawing/2014/main" id="{8CA31127-7E48-48EC-BA9F-25FCA7DB77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1" name="AutoShape 3462" descr="feature_arrow">
          <a:extLst>
            <a:ext uri="{FF2B5EF4-FFF2-40B4-BE49-F238E27FC236}">
              <a16:creationId xmlns:a16="http://schemas.microsoft.com/office/drawing/2014/main" id="{4667097C-C344-42FC-8397-657DF68A473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2" name="AutoShape 3463" descr="feature_arrow">
          <a:extLst>
            <a:ext uri="{FF2B5EF4-FFF2-40B4-BE49-F238E27FC236}">
              <a16:creationId xmlns:a16="http://schemas.microsoft.com/office/drawing/2014/main" id="{EECFCBCB-2946-4D13-A19D-8777BD03E68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3" name="AutoShape 3464" descr="feature_arrow">
          <a:extLst>
            <a:ext uri="{FF2B5EF4-FFF2-40B4-BE49-F238E27FC236}">
              <a16:creationId xmlns:a16="http://schemas.microsoft.com/office/drawing/2014/main" id="{87172C6A-E9BE-47DF-9AC5-13AF18B8E8D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4" name="AutoShape 3465" descr="feature_arrow">
          <a:extLst>
            <a:ext uri="{FF2B5EF4-FFF2-40B4-BE49-F238E27FC236}">
              <a16:creationId xmlns:a16="http://schemas.microsoft.com/office/drawing/2014/main" id="{BF18C7C0-2BC8-4761-B59D-EB185BA499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5" name="AutoShape 3466" descr="feature_arrow">
          <a:extLst>
            <a:ext uri="{FF2B5EF4-FFF2-40B4-BE49-F238E27FC236}">
              <a16:creationId xmlns:a16="http://schemas.microsoft.com/office/drawing/2014/main" id="{E4589439-CB28-4BBC-82F3-D803E2AF247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6" name="AutoShape 3467" descr="feature_arrow">
          <a:extLst>
            <a:ext uri="{FF2B5EF4-FFF2-40B4-BE49-F238E27FC236}">
              <a16:creationId xmlns:a16="http://schemas.microsoft.com/office/drawing/2014/main" id="{9B607B3A-659A-4AED-B1C9-79CDE1750DC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7" name="AutoShape 3468" descr="feature_arrow">
          <a:extLst>
            <a:ext uri="{FF2B5EF4-FFF2-40B4-BE49-F238E27FC236}">
              <a16:creationId xmlns:a16="http://schemas.microsoft.com/office/drawing/2014/main" id="{D1619D69-032D-40AB-A4B8-1CA2F6F3A1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8" name="AutoShape 3469" descr="feature_arrow">
          <a:extLst>
            <a:ext uri="{FF2B5EF4-FFF2-40B4-BE49-F238E27FC236}">
              <a16:creationId xmlns:a16="http://schemas.microsoft.com/office/drawing/2014/main" id="{529A4C27-8296-498C-AB69-78D48FE2D9C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19" name="AutoShape 3470" descr="feature_arrow">
          <a:extLst>
            <a:ext uri="{FF2B5EF4-FFF2-40B4-BE49-F238E27FC236}">
              <a16:creationId xmlns:a16="http://schemas.microsoft.com/office/drawing/2014/main" id="{DB458BE0-73EB-450F-AD57-BA628E5413D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0" name="AutoShape 3471" descr="feature_arrow">
          <a:extLst>
            <a:ext uri="{FF2B5EF4-FFF2-40B4-BE49-F238E27FC236}">
              <a16:creationId xmlns:a16="http://schemas.microsoft.com/office/drawing/2014/main" id="{4BE489A1-D954-4279-B1DC-5BC9662B990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1" name="AutoShape 3472" descr="feature_arrow">
          <a:extLst>
            <a:ext uri="{FF2B5EF4-FFF2-40B4-BE49-F238E27FC236}">
              <a16:creationId xmlns:a16="http://schemas.microsoft.com/office/drawing/2014/main" id="{1065C431-7636-48E2-A74C-3ECB0DB53BA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2" name="AutoShape 3473" descr="feature_arrow">
          <a:extLst>
            <a:ext uri="{FF2B5EF4-FFF2-40B4-BE49-F238E27FC236}">
              <a16:creationId xmlns:a16="http://schemas.microsoft.com/office/drawing/2014/main" id="{1015AC82-5C79-412A-BDD7-73BA7EF2EA1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3" name="AutoShape 3474" descr="feature_arrow">
          <a:extLst>
            <a:ext uri="{FF2B5EF4-FFF2-40B4-BE49-F238E27FC236}">
              <a16:creationId xmlns:a16="http://schemas.microsoft.com/office/drawing/2014/main" id="{5353AF73-8850-498E-B23D-4EE203BD0E6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4" name="AutoShape 3475" descr="feature_arrow">
          <a:extLst>
            <a:ext uri="{FF2B5EF4-FFF2-40B4-BE49-F238E27FC236}">
              <a16:creationId xmlns:a16="http://schemas.microsoft.com/office/drawing/2014/main" id="{1DD10E20-F2FE-4EA3-A5A3-8439077F53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5" name="AutoShape 3476" descr="feature_arrow">
          <a:extLst>
            <a:ext uri="{FF2B5EF4-FFF2-40B4-BE49-F238E27FC236}">
              <a16:creationId xmlns:a16="http://schemas.microsoft.com/office/drawing/2014/main" id="{859FC451-7F75-4AD6-98DE-9AF1550BB46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6" name="AutoShape 3477" descr="feature_arrow">
          <a:extLst>
            <a:ext uri="{FF2B5EF4-FFF2-40B4-BE49-F238E27FC236}">
              <a16:creationId xmlns:a16="http://schemas.microsoft.com/office/drawing/2014/main" id="{15D14F2B-3DFD-4D3B-845E-1F9270EC831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7" name="AutoShape 3478" descr="feature_arrow">
          <a:extLst>
            <a:ext uri="{FF2B5EF4-FFF2-40B4-BE49-F238E27FC236}">
              <a16:creationId xmlns:a16="http://schemas.microsoft.com/office/drawing/2014/main" id="{AE592014-B321-4894-A3C6-4846A7241D7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8" name="AutoShape 3479" descr="feature_arrow">
          <a:extLst>
            <a:ext uri="{FF2B5EF4-FFF2-40B4-BE49-F238E27FC236}">
              <a16:creationId xmlns:a16="http://schemas.microsoft.com/office/drawing/2014/main" id="{47F8AE15-AB31-429A-A38B-2B91EA4CBDA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29" name="AutoShape 3480" descr="feature_arrow">
          <a:extLst>
            <a:ext uri="{FF2B5EF4-FFF2-40B4-BE49-F238E27FC236}">
              <a16:creationId xmlns:a16="http://schemas.microsoft.com/office/drawing/2014/main" id="{7463A205-482F-42DF-B55C-62EBC724307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0" name="AutoShape 3481" descr="feature_arrow">
          <a:extLst>
            <a:ext uri="{FF2B5EF4-FFF2-40B4-BE49-F238E27FC236}">
              <a16:creationId xmlns:a16="http://schemas.microsoft.com/office/drawing/2014/main" id="{CD5DFB82-2AA2-47A3-A5F1-F571EA1D7CC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1" name="AutoShape 3482" descr="feature_arrow">
          <a:extLst>
            <a:ext uri="{FF2B5EF4-FFF2-40B4-BE49-F238E27FC236}">
              <a16:creationId xmlns:a16="http://schemas.microsoft.com/office/drawing/2014/main" id="{9C66AACE-B657-4762-8A36-479DFD94B3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2" name="AutoShape 3483" descr="feature_arrow">
          <a:extLst>
            <a:ext uri="{FF2B5EF4-FFF2-40B4-BE49-F238E27FC236}">
              <a16:creationId xmlns:a16="http://schemas.microsoft.com/office/drawing/2014/main" id="{DF0591E1-81DA-435C-835D-1147FD37C49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3" name="AutoShape 3484" descr="feature_arrow">
          <a:extLst>
            <a:ext uri="{FF2B5EF4-FFF2-40B4-BE49-F238E27FC236}">
              <a16:creationId xmlns:a16="http://schemas.microsoft.com/office/drawing/2014/main" id="{D0D9A3E1-BE44-4B0E-B2F2-FEF2823286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4" name="AutoShape 3485" descr="feature_arrow">
          <a:extLst>
            <a:ext uri="{FF2B5EF4-FFF2-40B4-BE49-F238E27FC236}">
              <a16:creationId xmlns:a16="http://schemas.microsoft.com/office/drawing/2014/main" id="{DD94067C-B103-4925-9DE2-B883D9C7E8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5" name="AutoShape 3486" descr="feature_arrow">
          <a:extLst>
            <a:ext uri="{FF2B5EF4-FFF2-40B4-BE49-F238E27FC236}">
              <a16:creationId xmlns:a16="http://schemas.microsoft.com/office/drawing/2014/main" id="{141B588F-E408-4731-B5C6-723735DEBD7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6" name="AutoShape 3487" descr="feature_arrow">
          <a:extLst>
            <a:ext uri="{FF2B5EF4-FFF2-40B4-BE49-F238E27FC236}">
              <a16:creationId xmlns:a16="http://schemas.microsoft.com/office/drawing/2014/main" id="{BA0EF3FD-D465-49A6-93DA-5E40127928E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7" name="AutoShape 3488" descr="feature_arrow">
          <a:extLst>
            <a:ext uri="{FF2B5EF4-FFF2-40B4-BE49-F238E27FC236}">
              <a16:creationId xmlns:a16="http://schemas.microsoft.com/office/drawing/2014/main" id="{6D8F850F-06B9-4D98-9557-7797DAFB01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8" name="AutoShape 3489" descr="feature_arrow">
          <a:extLst>
            <a:ext uri="{FF2B5EF4-FFF2-40B4-BE49-F238E27FC236}">
              <a16:creationId xmlns:a16="http://schemas.microsoft.com/office/drawing/2014/main" id="{B2978804-A7AA-4B3D-8E31-BF56299618A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39" name="AutoShape 3490" descr="feature_arrow">
          <a:extLst>
            <a:ext uri="{FF2B5EF4-FFF2-40B4-BE49-F238E27FC236}">
              <a16:creationId xmlns:a16="http://schemas.microsoft.com/office/drawing/2014/main" id="{D8EE38DF-9AE6-42E4-BD46-34B202B7A79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0" name="AutoShape 3491" descr="feature_arrow">
          <a:extLst>
            <a:ext uri="{FF2B5EF4-FFF2-40B4-BE49-F238E27FC236}">
              <a16:creationId xmlns:a16="http://schemas.microsoft.com/office/drawing/2014/main" id="{489B6504-B95C-4C0A-B1A3-768BE635ACC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1" name="AutoShape 3492" descr="feature_arrow">
          <a:extLst>
            <a:ext uri="{FF2B5EF4-FFF2-40B4-BE49-F238E27FC236}">
              <a16:creationId xmlns:a16="http://schemas.microsoft.com/office/drawing/2014/main" id="{CCF0477E-D7BC-4164-A9C6-8CBE15E8B25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2" name="AutoShape 3493" descr="feature_arrow">
          <a:extLst>
            <a:ext uri="{FF2B5EF4-FFF2-40B4-BE49-F238E27FC236}">
              <a16:creationId xmlns:a16="http://schemas.microsoft.com/office/drawing/2014/main" id="{A77CBE11-A355-42AE-B222-D8F45207584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3" name="AutoShape 3494" descr="feature_arrow">
          <a:extLst>
            <a:ext uri="{FF2B5EF4-FFF2-40B4-BE49-F238E27FC236}">
              <a16:creationId xmlns:a16="http://schemas.microsoft.com/office/drawing/2014/main" id="{E10A75B4-3B79-431F-8525-8D039A93589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4" name="AutoShape 3495" descr="feature_arrow">
          <a:extLst>
            <a:ext uri="{FF2B5EF4-FFF2-40B4-BE49-F238E27FC236}">
              <a16:creationId xmlns:a16="http://schemas.microsoft.com/office/drawing/2014/main" id="{87EDD2E3-55AB-4DEA-A2D1-AB90C661DB0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5" name="AutoShape 3496" descr="feature_arrow">
          <a:extLst>
            <a:ext uri="{FF2B5EF4-FFF2-40B4-BE49-F238E27FC236}">
              <a16:creationId xmlns:a16="http://schemas.microsoft.com/office/drawing/2014/main" id="{16282BD0-7E20-415E-82BF-53A0AA6CB9B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6" name="AutoShape 3497" descr="feature_arrow">
          <a:extLst>
            <a:ext uri="{FF2B5EF4-FFF2-40B4-BE49-F238E27FC236}">
              <a16:creationId xmlns:a16="http://schemas.microsoft.com/office/drawing/2014/main" id="{3EEEB17E-2882-4F1A-8DC3-F523EF6B250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65405</xdr:colOff>
      <xdr:row>13</xdr:row>
      <xdr:rowOff>65405</xdr:rowOff>
    </xdr:to>
    <xdr:sp macro="" textlink="">
      <xdr:nvSpPr>
        <xdr:cNvPr id="147" name="AutoShape 3498" descr="feature_arrow">
          <a:extLst>
            <a:ext uri="{FF2B5EF4-FFF2-40B4-BE49-F238E27FC236}">
              <a16:creationId xmlns:a16="http://schemas.microsoft.com/office/drawing/2014/main" id="{5043B0C2-84C5-428B-9E93-0983BC1B36C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5405" cy="65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48" name="AutoShape 3438" descr="feature_arrow">
          <a:extLst>
            <a:ext uri="{FF2B5EF4-FFF2-40B4-BE49-F238E27FC236}">
              <a16:creationId xmlns:a16="http://schemas.microsoft.com/office/drawing/2014/main" id="{035F2974-B4D7-4AF7-9DCE-32590CFDBE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49" name="AutoShape 3439" descr="feature_arrow">
          <a:extLst>
            <a:ext uri="{FF2B5EF4-FFF2-40B4-BE49-F238E27FC236}">
              <a16:creationId xmlns:a16="http://schemas.microsoft.com/office/drawing/2014/main" id="{61C2708E-7F8A-4632-BDEF-9C4486CB455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0" name="AutoShape 3440" descr="feature_arrow">
          <a:extLst>
            <a:ext uri="{FF2B5EF4-FFF2-40B4-BE49-F238E27FC236}">
              <a16:creationId xmlns:a16="http://schemas.microsoft.com/office/drawing/2014/main" id="{E22AE6F6-495B-4642-9C4C-B867634A20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1" name="AutoShape 3441" descr="feature_arrow">
          <a:extLst>
            <a:ext uri="{FF2B5EF4-FFF2-40B4-BE49-F238E27FC236}">
              <a16:creationId xmlns:a16="http://schemas.microsoft.com/office/drawing/2014/main" id="{89552585-5682-4881-BF7C-38B4C352FD0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2" name="AutoShape 3442" descr="feature_arrow">
          <a:extLst>
            <a:ext uri="{FF2B5EF4-FFF2-40B4-BE49-F238E27FC236}">
              <a16:creationId xmlns:a16="http://schemas.microsoft.com/office/drawing/2014/main" id="{1199A713-AD02-4D19-A4D5-DAFC99F5055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3" name="AutoShape 3443" descr="feature_arrow">
          <a:extLst>
            <a:ext uri="{FF2B5EF4-FFF2-40B4-BE49-F238E27FC236}">
              <a16:creationId xmlns:a16="http://schemas.microsoft.com/office/drawing/2014/main" id="{667B6815-CE88-4E15-8A28-20D1B8DED9C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4" name="AutoShape 3444" descr="feature_arrow">
          <a:extLst>
            <a:ext uri="{FF2B5EF4-FFF2-40B4-BE49-F238E27FC236}">
              <a16:creationId xmlns:a16="http://schemas.microsoft.com/office/drawing/2014/main" id="{EFF21A2A-8E14-49CE-85E7-29A20D8392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5" name="AutoShape 3445" descr="feature_arrow">
          <a:extLst>
            <a:ext uri="{FF2B5EF4-FFF2-40B4-BE49-F238E27FC236}">
              <a16:creationId xmlns:a16="http://schemas.microsoft.com/office/drawing/2014/main" id="{CBE86BDE-E445-43C9-BF92-2D0D90F52E3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6" name="AutoShape 3446" descr="feature_arrow">
          <a:extLst>
            <a:ext uri="{FF2B5EF4-FFF2-40B4-BE49-F238E27FC236}">
              <a16:creationId xmlns:a16="http://schemas.microsoft.com/office/drawing/2014/main" id="{6D161485-1EC1-42DD-81A1-B25ED908596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7" name="AutoShape 3447" descr="feature_arrow">
          <a:extLst>
            <a:ext uri="{FF2B5EF4-FFF2-40B4-BE49-F238E27FC236}">
              <a16:creationId xmlns:a16="http://schemas.microsoft.com/office/drawing/2014/main" id="{E301DD30-B6C5-40F4-BEC1-5DD62F2A7B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8" name="AutoShape 3448" descr="feature_arrow">
          <a:extLst>
            <a:ext uri="{FF2B5EF4-FFF2-40B4-BE49-F238E27FC236}">
              <a16:creationId xmlns:a16="http://schemas.microsoft.com/office/drawing/2014/main" id="{8983CBBC-95A6-4A60-9FF8-E3ED0C2CBB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59" name="AutoShape 3449" descr="feature_arrow">
          <a:extLst>
            <a:ext uri="{FF2B5EF4-FFF2-40B4-BE49-F238E27FC236}">
              <a16:creationId xmlns:a16="http://schemas.microsoft.com/office/drawing/2014/main" id="{D7B247BA-EE17-408D-B96A-5991B5A71FB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0" name="AutoShape 3450" descr="feature_arrow">
          <a:extLst>
            <a:ext uri="{FF2B5EF4-FFF2-40B4-BE49-F238E27FC236}">
              <a16:creationId xmlns:a16="http://schemas.microsoft.com/office/drawing/2014/main" id="{34B0BA92-7DDF-43B5-83B3-39CE7E734B3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1" name="AutoShape 3451" descr="feature_arrow">
          <a:extLst>
            <a:ext uri="{FF2B5EF4-FFF2-40B4-BE49-F238E27FC236}">
              <a16:creationId xmlns:a16="http://schemas.microsoft.com/office/drawing/2014/main" id="{A8D7CA75-CD64-482E-8A27-5F626ED37AE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2" name="AutoShape 3452" descr="feature_arrow">
          <a:extLst>
            <a:ext uri="{FF2B5EF4-FFF2-40B4-BE49-F238E27FC236}">
              <a16:creationId xmlns:a16="http://schemas.microsoft.com/office/drawing/2014/main" id="{6C9725B8-48A2-47FC-B4A4-1AB72306F12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3" name="AutoShape 3453" descr="feature_arrow">
          <a:extLst>
            <a:ext uri="{FF2B5EF4-FFF2-40B4-BE49-F238E27FC236}">
              <a16:creationId xmlns:a16="http://schemas.microsoft.com/office/drawing/2014/main" id="{287B51DD-9BFD-4D5F-91E6-D5D131E9A7F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4" name="AutoShape 3454" descr="feature_arrow">
          <a:extLst>
            <a:ext uri="{FF2B5EF4-FFF2-40B4-BE49-F238E27FC236}">
              <a16:creationId xmlns:a16="http://schemas.microsoft.com/office/drawing/2014/main" id="{79EB5617-E907-47C6-B0A2-0C8828DD5B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5" name="AutoShape 3455" descr="feature_arrow">
          <a:extLst>
            <a:ext uri="{FF2B5EF4-FFF2-40B4-BE49-F238E27FC236}">
              <a16:creationId xmlns:a16="http://schemas.microsoft.com/office/drawing/2014/main" id="{34BD66F8-D79B-4713-B90B-5A41B355A34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6" name="AutoShape 3456" descr="feature_arrow">
          <a:extLst>
            <a:ext uri="{FF2B5EF4-FFF2-40B4-BE49-F238E27FC236}">
              <a16:creationId xmlns:a16="http://schemas.microsoft.com/office/drawing/2014/main" id="{86A7407A-C7C3-479F-95E5-DA8F5646528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7" name="AutoShape 3457" descr="feature_arrow">
          <a:extLst>
            <a:ext uri="{FF2B5EF4-FFF2-40B4-BE49-F238E27FC236}">
              <a16:creationId xmlns:a16="http://schemas.microsoft.com/office/drawing/2014/main" id="{B9DD5BBC-13F2-4155-9034-F0B22DB9C4F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8" name="AutoShape 3458" descr="feature_arrow">
          <a:extLst>
            <a:ext uri="{FF2B5EF4-FFF2-40B4-BE49-F238E27FC236}">
              <a16:creationId xmlns:a16="http://schemas.microsoft.com/office/drawing/2014/main" id="{4E0673D4-9637-46DB-A028-1A4ED31109B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69" name="AutoShape 3459" descr="feature_arrow">
          <a:extLst>
            <a:ext uri="{FF2B5EF4-FFF2-40B4-BE49-F238E27FC236}">
              <a16:creationId xmlns:a16="http://schemas.microsoft.com/office/drawing/2014/main" id="{BEE4BC50-F3D8-41B0-8EAA-91B64AA210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0" name="AutoShape 3460" descr="feature_arrow">
          <a:extLst>
            <a:ext uri="{FF2B5EF4-FFF2-40B4-BE49-F238E27FC236}">
              <a16:creationId xmlns:a16="http://schemas.microsoft.com/office/drawing/2014/main" id="{F25CE804-9CFF-4C99-82C9-F0763736DB4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1" name="AutoShape 3461" descr="feature_arrow">
          <a:extLst>
            <a:ext uri="{FF2B5EF4-FFF2-40B4-BE49-F238E27FC236}">
              <a16:creationId xmlns:a16="http://schemas.microsoft.com/office/drawing/2014/main" id="{304DE8E9-7E2C-4ACD-AD01-C33C7CA2309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2" name="AutoShape 3462" descr="feature_arrow">
          <a:extLst>
            <a:ext uri="{FF2B5EF4-FFF2-40B4-BE49-F238E27FC236}">
              <a16:creationId xmlns:a16="http://schemas.microsoft.com/office/drawing/2014/main" id="{12077077-8270-4D7E-9824-83CAAEFAA5F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3" name="AutoShape 3463" descr="feature_arrow">
          <a:extLst>
            <a:ext uri="{FF2B5EF4-FFF2-40B4-BE49-F238E27FC236}">
              <a16:creationId xmlns:a16="http://schemas.microsoft.com/office/drawing/2014/main" id="{A64F2D0D-7A06-4C2C-8B50-A6A9DE01977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4" name="AutoShape 3464" descr="feature_arrow">
          <a:extLst>
            <a:ext uri="{FF2B5EF4-FFF2-40B4-BE49-F238E27FC236}">
              <a16:creationId xmlns:a16="http://schemas.microsoft.com/office/drawing/2014/main" id="{CDDA8E34-AE60-482F-8899-31C1E878065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5" name="AutoShape 3465" descr="feature_arrow">
          <a:extLst>
            <a:ext uri="{FF2B5EF4-FFF2-40B4-BE49-F238E27FC236}">
              <a16:creationId xmlns:a16="http://schemas.microsoft.com/office/drawing/2014/main" id="{4686ACBA-460A-439D-88BD-4C0518726F4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6" name="AutoShape 3466" descr="feature_arrow">
          <a:extLst>
            <a:ext uri="{FF2B5EF4-FFF2-40B4-BE49-F238E27FC236}">
              <a16:creationId xmlns:a16="http://schemas.microsoft.com/office/drawing/2014/main" id="{BA7AFDA6-92CC-44C3-8F14-BADD73FD674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7" name="AutoShape 3467" descr="feature_arrow">
          <a:extLst>
            <a:ext uri="{FF2B5EF4-FFF2-40B4-BE49-F238E27FC236}">
              <a16:creationId xmlns:a16="http://schemas.microsoft.com/office/drawing/2014/main" id="{CA745F06-37FC-48BA-8822-0B82115675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8" name="AutoShape 3468" descr="feature_arrow">
          <a:extLst>
            <a:ext uri="{FF2B5EF4-FFF2-40B4-BE49-F238E27FC236}">
              <a16:creationId xmlns:a16="http://schemas.microsoft.com/office/drawing/2014/main" id="{F268A155-5B9D-45A5-831E-4EC5806CA47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79" name="AutoShape 3469" descr="feature_arrow">
          <a:extLst>
            <a:ext uri="{FF2B5EF4-FFF2-40B4-BE49-F238E27FC236}">
              <a16:creationId xmlns:a16="http://schemas.microsoft.com/office/drawing/2014/main" id="{CCEB9505-0FF7-4BF8-91D9-FD72F1F3E87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0" name="AutoShape 3470" descr="feature_arrow">
          <a:extLst>
            <a:ext uri="{FF2B5EF4-FFF2-40B4-BE49-F238E27FC236}">
              <a16:creationId xmlns:a16="http://schemas.microsoft.com/office/drawing/2014/main" id="{FB8A4331-A74B-42CB-91AE-DC3C29EA24D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1" name="AutoShape 3471" descr="feature_arrow">
          <a:extLst>
            <a:ext uri="{FF2B5EF4-FFF2-40B4-BE49-F238E27FC236}">
              <a16:creationId xmlns:a16="http://schemas.microsoft.com/office/drawing/2014/main" id="{21F1C7FE-38F0-4D76-AB2C-778C804AE71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2" name="AutoShape 3472" descr="feature_arrow">
          <a:extLst>
            <a:ext uri="{FF2B5EF4-FFF2-40B4-BE49-F238E27FC236}">
              <a16:creationId xmlns:a16="http://schemas.microsoft.com/office/drawing/2014/main" id="{D9C857C2-1E16-4FD7-9A59-40D7B67E711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3" name="AutoShape 3473" descr="feature_arrow">
          <a:extLst>
            <a:ext uri="{FF2B5EF4-FFF2-40B4-BE49-F238E27FC236}">
              <a16:creationId xmlns:a16="http://schemas.microsoft.com/office/drawing/2014/main" id="{65C40AB5-BCDA-466F-8B54-CE2EBDC6122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4" name="AutoShape 3474" descr="feature_arrow">
          <a:extLst>
            <a:ext uri="{FF2B5EF4-FFF2-40B4-BE49-F238E27FC236}">
              <a16:creationId xmlns:a16="http://schemas.microsoft.com/office/drawing/2014/main" id="{4CBB26C8-EBFA-40FE-B9B3-4677B380A15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5" name="AutoShape 3475" descr="feature_arrow">
          <a:extLst>
            <a:ext uri="{FF2B5EF4-FFF2-40B4-BE49-F238E27FC236}">
              <a16:creationId xmlns:a16="http://schemas.microsoft.com/office/drawing/2014/main" id="{8CA7AE47-21E7-4EBD-B701-9DDA71DABB8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6" name="AutoShape 3476" descr="feature_arrow">
          <a:extLst>
            <a:ext uri="{FF2B5EF4-FFF2-40B4-BE49-F238E27FC236}">
              <a16:creationId xmlns:a16="http://schemas.microsoft.com/office/drawing/2014/main" id="{424B8ADD-5829-494F-B560-07B87EE1848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7" name="AutoShape 3477" descr="feature_arrow">
          <a:extLst>
            <a:ext uri="{FF2B5EF4-FFF2-40B4-BE49-F238E27FC236}">
              <a16:creationId xmlns:a16="http://schemas.microsoft.com/office/drawing/2014/main" id="{14DB86C4-0E57-4011-871B-4A3D1B7A82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8" name="AutoShape 3478" descr="feature_arrow">
          <a:extLst>
            <a:ext uri="{FF2B5EF4-FFF2-40B4-BE49-F238E27FC236}">
              <a16:creationId xmlns:a16="http://schemas.microsoft.com/office/drawing/2014/main" id="{AAB5A210-4A26-4A58-B97C-743F8767589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89" name="AutoShape 3479" descr="feature_arrow">
          <a:extLst>
            <a:ext uri="{FF2B5EF4-FFF2-40B4-BE49-F238E27FC236}">
              <a16:creationId xmlns:a16="http://schemas.microsoft.com/office/drawing/2014/main" id="{7F10C85A-7177-4070-8C19-D9B06D7DCD6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0" name="AutoShape 3480" descr="feature_arrow">
          <a:extLst>
            <a:ext uri="{FF2B5EF4-FFF2-40B4-BE49-F238E27FC236}">
              <a16:creationId xmlns:a16="http://schemas.microsoft.com/office/drawing/2014/main" id="{4258B740-FCFB-43AF-8298-34913F9C336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1" name="AutoShape 3481" descr="feature_arrow">
          <a:extLst>
            <a:ext uri="{FF2B5EF4-FFF2-40B4-BE49-F238E27FC236}">
              <a16:creationId xmlns:a16="http://schemas.microsoft.com/office/drawing/2014/main" id="{6AB0DE87-AF43-4597-A517-DAC1F411CBD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2" name="AutoShape 3482" descr="feature_arrow">
          <a:extLst>
            <a:ext uri="{FF2B5EF4-FFF2-40B4-BE49-F238E27FC236}">
              <a16:creationId xmlns:a16="http://schemas.microsoft.com/office/drawing/2014/main" id="{ED4FD3BB-AB45-4531-A4C6-3A01FA22686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3" name="AutoShape 3483" descr="feature_arrow">
          <a:extLst>
            <a:ext uri="{FF2B5EF4-FFF2-40B4-BE49-F238E27FC236}">
              <a16:creationId xmlns:a16="http://schemas.microsoft.com/office/drawing/2014/main" id="{421F1AED-D7C9-4765-9E08-927A90AD1B2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4" name="AutoShape 3484" descr="feature_arrow">
          <a:extLst>
            <a:ext uri="{FF2B5EF4-FFF2-40B4-BE49-F238E27FC236}">
              <a16:creationId xmlns:a16="http://schemas.microsoft.com/office/drawing/2014/main" id="{0054D4FA-0FD6-4A8F-8A9B-5E7BA94CBB6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5" name="AutoShape 3485" descr="feature_arrow">
          <a:extLst>
            <a:ext uri="{FF2B5EF4-FFF2-40B4-BE49-F238E27FC236}">
              <a16:creationId xmlns:a16="http://schemas.microsoft.com/office/drawing/2014/main" id="{A1B8947A-850C-468F-B93B-FF1EFE600F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6" name="AutoShape 3486" descr="feature_arrow">
          <a:extLst>
            <a:ext uri="{FF2B5EF4-FFF2-40B4-BE49-F238E27FC236}">
              <a16:creationId xmlns:a16="http://schemas.microsoft.com/office/drawing/2014/main" id="{824FF65A-4E88-4B29-BFB5-488F7911A08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7" name="AutoShape 3487" descr="feature_arrow">
          <a:extLst>
            <a:ext uri="{FF2B5EF4-FFF2-40B4-BE49-F238E27FC236}">
              <a16:creationId xmlns:a16="http://schemas.microsoft.com/office/drawing/2014/main" id="{D3B22902-D881-4A6A-B597-EBFA75A19CE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8" name="AutoShape 3488" descr="feature_arrow">
          <a:extLst>
            <a:ext uri="{FF2B5EF4-FFF2-40B4-BE49-F238E27FC236}">
              <a16:creationId xmlns:a16="http://schemas.microsoft.com/office/drawing/2014/main" id="{E37A2D12-8884-4444-9153-022AA9C03EE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199" name="AutoShape 3489" descr="feature_arrow">
          <a:extLst>
            <a:ext uri="{FF2B5EF4-FFF2-40B4-BE49-F238E27FC236}">
              <a16:creationId xmlns:a16="http://schemas.microsoft.com/office/drawing/2014/main" id="{2A75DEEE-26F6-4E5B-9195-DC8B7138DF3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0" name="AutoShape 3490" descr="feature_arrow">
          <a:extLst>
            <a:ext uri="{FF2B5EF4-FFF2-40B4-BE49-F238E27FC236}">
              <a16:creationId xmlns:a16="http://schemas.microsoft.com/office/drawing/2014/main" id="{162BBB44-7C1A-4004-A2FF-8588C4C082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1" name="AutoShape 3491" descr="feature_arrow">
          <a:extLst>
            <a:ext uri="{FF2B5EF4-FFF2-40B4-BE49-F238E27FC236}">
              <a16:creationId xmlns:a16="http://schemas.microsoft.com/office/drawing/2014/main" id="{443B919D-E8B5-4619-AC0B-4ED77344EA7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2" name="AutoShape 3492" descr="feature_arrow">
          <a:extLst>
            <a:ext uri="{FF2B5EF4-FFF2-40B4-BE49-F238E27FC236}">
              <a16:creationId xmlns:a16="http://schemas.microsoft.com/office/drawing/2014/main" id="{53F96C6E-A60D-45AA-AE90-2FF93FF87B6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3" name="AutoShape 3493" descr="feature_arrow">
          <a:extLst>
            <a:ext uri="{FF2B5EF4-FFF2-40B4-BE49-F238E27FC236}">
              <a16:creationId xmlns:a16="http://schemas.microsoft.com/office/drawing/2014/main" id="{46009BC1-F486-4F58-85CA-BE433641BD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4" name="AutoShape 3494" descr="feature_arrow">
          <a:extLst>
            <a:ext uri="{FF2B5EF4-FFF2-40B4-BE49-F238E27FC236}">
              <a16:creationId xmlns:a16="http://schemas.microsoft.com/office/drawing/2014/main" id="{7C623867-19A2-4008-BB2E-717A4CB48BE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5" name="AutoShape 3495" descr="feature_arrow">
          <a:extLst>
            <a:ext uri="{FF2B5EF4-FFF2-40B4-BE49-F238E27FC236}">
              <a16:creationId xmlns:a16="http://schemas.microsoft.com/office/drawing/2014/main" id="{80A03BF4-C01F-49F4-AF2F-1B84B62E522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6" name="AutoShape 3496" descr="feature_arrow">
          <a:extLst>
            <a:ext uri="{FF2B5EF4-FFF2-40B4-BE49-F238E27FC236}">
              <a16:creationId xmlns:a16="http://schemas.microsoft.com/office/drawing/2014/main" id="{F4FD906A-9E3A-4038-ADBC-A76630473CD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7" name="AutoShape 3497" descr="feature_arrow">
          <a:extLst>
            <a:ext uri="{FF2B5EF4-FFF2-40B4-BE49-F238E27FC236}">
              <a16:creationId xmlns:a16="http://schemas.microsoft.com/office/drawing/2014/main" id="{CD38141C-718F-4E6C-A7DF-8AEB01A5A92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8" name="AutoShape 3498" descr="feature_arrow">
          <a:extLst>
            <a:ext uri="{FF2B5EF4-FFF2-40B4-BE49-F238E27FC236}">
              <a16:creationId xmlns:a16="http://schemas.microsoft.com/office/drawing/2014/main" id="{9983FB6A-DD93-4926-9E5E-CE7B2343495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09" name="AutoShape 3499" descr="feature_arrow">
          <a:extLst>
            <a:ext uri="{FF2B5EF4-FFF2-40B4-BE49-F238E27FC236}">
              <a16:creationId xmlns:a16="http://schemas.microsoft.com/office/drawing/2014/main" id="{EF206ED9-012B-445B-A843-2BB4551D6C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0" name="AutoShape 3500" descr="feature_arrow">
          <a:extLst>
            <a:ext uri="{FF2B5EF4-FFF2-40B4-BE49-F238E27FC236}">
              <a16:creationId xmlns:a16="http://schemas.microsoft.com/office/drawing/2014/main" id="{0229615F-349A-4408-B807-3CC0CA77480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1" name="AutoShape 3501" descr="feature_arrow">
          <a:extLst>
            <a:ext uri="{FF2B5EF4-FFF2-40B4-BE49-F238E27FC236}">
              <a16:creationId xmlns:a16="http://schemas.microsoft.com/office/drawing/2014/main" id="{89A6FE3B-453F-4381-8BC9-20949C16025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2" name="AutoShape 3502" descr="feature_arrow">
          <a:extLst>
            <a:ext uri="{FF2B5EF4-FFF2-40B4-BE49-F238E27FC236}">
              <a16:creationId xmlns:a16="http://schemas.microsoft.com/office/drawing/2014/main" id="{498AE5C2-978E-4740-BCCD-44796938F1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3" name="AutoShape 3503" descr="feature_arrow">
          <a:extLst>
            <a:ext uri="{FF2B5EF4-FFF2-40B4-BE49-F238E27FC236}">
              <a16:creationId xmlns:a16="http://schemas.microsoft.com/office/drawing/2014/main" id="{C3B392C4-57AA-443A-A542-CBB0EA13B24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4" name="AutoShape 3504" descr="feature_arrow">
          <a:extLst>
            <a:ext uri="{FF2B5EF4-FFF2-40B4-BE49-F238E27FC236}">
              <a16:creationId xmlns:a16="http://schemas.microsoft.com/office/drawing/2014/main" id="{97B83BAF-6B89-4A5F-8EE0-4A015745FD3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5" name="AutoShape 3505" descr="feature_arrow">
          <a:extLst>
            <a:ext uri="{FF2B5EF4-FFF2-40B4-BE49-F238E27FC236}">
              <a16:creationId xmlns:a16="http://schemas.microsoft.com/office/drawing/2014/main" id="{4F600DED-7F0B-47DD-9431-74B1E16B844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6" name="AutoShape 3506" descr="feature_arrow">
          <a:extLst>
            <a:ext uri="{FF2B5EF4-FFF2-40B4-BE49-F238E27FC236}">
              <a16:creationId xmlns:a16="http://schemas.microsoft.com/office/drawing/2014/main" id="{58B47360-3567-42A1-BCA3-17799106BDC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7" name="AutoShape 3507" descr="feature_arrow">
          <a:extLst>
            <a:ext uri="{FF2B5EF4-FFF2-40B4-BE49-F238E27FC236}">
              <a16:creationId xmlns:a16="http://schemas.microsoft.com/office/drawing/2014/main" id="{E960FFCB-49EE-4F4D-BA66-BF4461384FE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8" name="AutoShape 3508" descr="feature_arrow">
          <a:extLst>
            <a:ext uri="{FF2B5EF4-FFF2-40B4-BE49-F238E27FC236}">
              <a16:creationId xmlns:a16="http://schemas.microsoft.com/office/drawing/2014/main" id="{3C44BD38-B243-42EB-BA65-B1D710C4420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19" name="AutoShape 3509" descr="feature_arrow">
          <a:extLst>
            <a:ext uri="{FF2B5EF4-FFF2-40B4-BE49-F238E27FC236}">
              <a16:creationId xmlns:a16="http://schemas.microsoft.com/office/drawing/2014/main" id="{772F279A-E313-4A01-8B4E-FE6C4046A7D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0" name="AutoShape 3510" descr="feature_arrow">
          <a:extLst>
            <a:ext uri="{FF2B5EF4-FFF2-40B4-BE49-F238E27FC236}">
              <a16:creationId xmlns:a16="http://schemas.microsoft.com/office/drawing/2014/main" id="{6CE61444-F5AB-4248-9181-32CA53FAE39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1" name="AutoShape 3511" descr="feature_arrow">
          <a:extLst>
            <a:ext uri="{FF2B5EF4-FFF2-40B4-BE49-F238E27FC236}">
              <a16:creationId xmlns:a16="http://schemas.microsoft.com/office/drawing/2014/main" id="{51ED5A9E-A7E7-4482-9ACA-9E90728C094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2" name="AutoShape 3512" descr="feature_arrow">
          <a:extLst>
            <a:ext uri="{FF2B5EF4-FFF2-40B4-BE49-F238E27FC236}">
              <a16:creationId xmlns:a16="http://schemas.microsoft.com/office/drawing/2014/main" id="{3C15D93E-6F46-42CE-A4E4-2C93F8FDC2E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3" name="AutoShape 3513" descr="feature_arrow">
          <a:extLst>
            <a:ext uri="{FF2B5EF4-FFF2-40B4-BE49-F238E27FC236}">
              <a16:creationId xmlns:a16="http://schemas.microsoft.com/office/drawing/2014/main" id="{B32FB1C2-C12D-4871-9212-75053E719F8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4" name="AutoShape 3514" descr="feature_arrow">
          <a:extLst>
            <a:ext uri="{FF2B5EF4-FFF2-40B4-BE49-F238E27FC236}">
              <a16:creationId xmlns:a16="http://schemas.microsoft.com/office/drawing/2014/main" id="{DD26B662-48B4-491C-9E13-762DBDA7C8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5" name="AutoShape 3515" descr="feature_arrow">
          <a:extLst>
            <a:ext uri="{FF2B5EF4-FFF2-40B4-BE49-F238E27FC236}">
              <a16:creationId xmlns:a16="http://schemas.microsoft.com/office/drawing/2014/main" id="{6647875B-0B83-45CD-A571-A3D522303C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6" name="AutoShape 3516" descr="feature_arrow">
          <a:extLst>
            <a:ext uri="{FF2B5EF4-FFF2-40B4-BE49-F238E27FC236}">
              <a16:creationId xmlns:a16="http://schemas.microsoft.com/office/drawing/2014/main" id="{E29DF32A-F1AC-4933-AE4D-F4FECF9E41C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7" name="AutoShape 3517" descr="feature_arrow">
          <a:extLst>
            <a:ext uri="{FF2B5EF4-FFF2-40B4-BE49-F238E27FC236}">
              <a16:creationId xmlns:a16="http://schemas.microsoft.com/office/drawing/2014/main" id="{FAFBA623-B401-4DE0-A6BE-922A56852E8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8" name="AutoShape 3518" descr="feature_arrow">
          <a:extLst>
            <a:ext uri="{FF2B5EF4-FFF2-40B4-BE49-F238E27FC236}">
              <a16:creationId xmlns:a16="http://schemas.microsoft.com/office/drawing/2014/main" id="{ADAF4964-8AA6-457C-84BB-EB9E0A75D6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29" name="AutoShape 3519" descr="feature_arrow">
          <a:extLst>
            <a:ext uri="{FF2B5EF4-FFF2-40B4-BE49-F238E27FC236}">
              <a16:creationId xmlns:a16="http://schemas.microsoft.com/office/drawing/2014/main" id="{76EA4673-1794-4F1E-A029-38DE5315D46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0" name="AutoShape 3520" descr="feature_arrow">
          <a:extLst>
            <a:ext uri="{FF2B5EF4-FFF2-40B4-BE49-F238E27FC236}">
              <a16:creationId xmlns:a16="http://schemas.microsoft.com/office/drawing/2014/main" id="{D82E2096-BBA6-495F-9ACA-2C9CB0B489A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1" name="AutoShape 3521" descr="feature_arrow">
          <a:extLst>
            <a:ext uri="{FF2B5EF4-FFF2-40B4-BE49-F238E27FC236}">
              <a16:creationId xmlns:a16="http://schemas.microsoft.com/office/drawing/2014/main" id="{CDEC562C-D686-4B73-BC55-96756A10823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2" name="AutoShape 3438" descr="feature_arrow">
          <a:extLst>
            <a:ext uri="{FF2B5EF4-FFF2-40B4-BE49-F238E27FC236}">
              <a16:creationId xmlns:a16="http://schemas.microsoft.com/office/drawing/2014/main" id="{787D8C22-FDBB-4081-84C3-7C49BD643DC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3" name="AutoShape 3439" descr="feature_arrow">
          <a:extLst>
            <a:ext uri="{FF2B5EF4-FFF2-40B4-BE49-F238E27FC236}">
              <a16:creationId xmlns:a16="http://schemas.microsoft.com/office/drawing/2014/main" id="{28111F36-0B7D-4CBB-B2AE-FD6112FA07B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4" name="AutoShape 3440" descr="feature_arrow">
          <a:extLst>
            <a:ext uri="{FF2B5EF4-FFF2-40B4-BE49-F238E27FC236}">
              <a16:creationId xmlns:a16="http://schemas.microsoft.com/office/drawing/2014/main" id="{03ABB4EC-7FAA-4966-A448-15A21C74C88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5" name="AutoShape 3441" descr="feature_arrow">
          <a:extLst>
            <a:ext uri="{FF2B5EF4-FFF2-40B4-BE49-F238E27FC236}">
              <a16:creationId xmlns:a16="http://schemas.microsoft.com/office/drawing/2014/main" id="{BBDC3045-4B71-4385-A46B-8E76AA61B6C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6" name="AutoShape 3442" descr="feature_arrow">
          <a:extLst>
            <a:ext uri="{FF2B5EF4-FFF2-40B4-BE49-F238E27FC236}">
              <a16:creationId xmlns:a16="http://schemas.microsoft.com/office/drawing/2014/main" id="{6CF71586-6266-4F71-B75C-53ADC65667C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7" name="AutoShape 3443" descr="feature_arrow">
          <a:extLst>
            <a:ext uri="{FF2B5EF4-FFF2-40B4-BE49-F238E27FC236}">
              <a16:creationId xmlns:a16="http://schemas.microsoft.com/office/drawing/2014/main" id="{BAFDAA28-82BD-4332-A55C-2891DACF2F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8" name="AutoShape 3444" descr="feature_arrow">
          <a:extLst>
            <a:ext uri="{FF2B5EF4-FFF2-40B4-BE49-F238E27FC236}">
              <a16:creationId xmlns:a16="http://schemas.microsoft.com/office/drawing/2014/main" id="{5B2BEE31-21A7-40BC-A76A-0C943DBA763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39" name="AutoShape 3445" descr="feature_arrow">
          <a:extLst>
            <a:ext uri="{FF2B5EF4-FFF2-40B4-BE49-F238E27FC236}">
              <a16:creationId xmlns:a16="http://schemas.microsoft.com/office/drawing/2014/main" id="{C0808457-5D97-468A-AA65-A393E026DD2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0" name="AutoShape 3446" descr="feature_arrow">
          <a:extLst>
            <a:ext uri="{FF2B5EF4-FFF2-40B4-BE49-F238E27FC236}">
              <a16:creationId xmlns:a16="http://schemas.microsoft.com/office/drawing/2014/main" id="{BCE2283C-DAE4-4888-919E-AF55A45D13A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1" name="AutoShape 3447" descr="feature_arrow">
          <a:extLst>
            <a:ext uri="{FF2B5EF4-FFF2-40B4-BE49-F238E27FC236}">
              <a16:creationId xmlns:a16="http://schemas.microsoft.com/office/drawing/2014/main" id="{699484F4-7B7C-431B-A96A-A5C250529A6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2" name="AutoShape 3448" descr="feature_arrow">
          <a:extLst>
            <a:ext uri="{FF2B5EF4-FFF2-40B4-BE49-F238E27FC236}">
              <a16:creationId xmlns:a16="http://schemas.microsoft.com/office/drawing/2014/main" id="{A578B506-CE9B-467F-937C-07EF4574967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3" name="AutoShape 3449" descr="feature_arrow">
          <a:extLst>
            <a:ext uri="{FF2B5EF4-FFF2-40B4-BE49-F238E27FC236}">
              <a16:creationId xmlns:a16="http://schemas.microsoft.com/office/drawing/2014/main" id="{228044EC-69BF-45B0-B3A2-E626D3AF8C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4" name="AutoShape 3450" descr="feature_arrow">
          <a:extLst>
            <a:ext uri="{FF2B5EF4-FFF2-40B4-BE49-F238E27FC236}">
              <a16:creationId xmlns:a16="http://schemas.microsoft.com/office/drawing/2014/main" id="{BA013F30-C9A0-42DE-B84E-474A8178661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5" name="AutoShape 3451" descr="feature_arrow">
          <a:extLst>
            <a:ext uri="{FF2B5EF4-FFF2-40B4-BE49-F238E27FC236}">
              <a16:creationId xmlns:a16="http://schemas.microsoft.com/office/drawing/2014/main" id="{D86020DA-EC0A-4C42-B085-3D2806A413E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6" name="AutoShape 3452" descr="feature_arrow">
          <a:extLst>
            <a:ext uri="{FF2B5EF4-FFF2-40B4-BE49-F238E27FC236}">
              <a16:creationId xmlns:a16="http://schemas.microsoft.com/office/drawing/2014/main" id="{C4981F24-E4EB-4BCC-B514-6A09CF14AB0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7" name="AutoShape 3453" descr="feature_arrow">
          <a:extLst>
            <a:ext uri="{FF2B5EF4-FFF2-40B4-BE49-F238E27FC236}">
              <a16:creationId xmlns:a16="http://schemas.microsoft.com/office/drawing/2014/main" id="{E968DC5C-31C1-4BE1-B1DE-5A01197A0D6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8" name="AutoShape 3454" descr="feature_arrow">
          <a:extLst>
            <a:ext uri="{FF2B5EF4-FFF2-40B4-BE49-F238E27FC236}">
              <a16:creationId xmlns:a16="http://schemas.microsoft.com/office/drawing/2014/main" id="{D8005464-29E9-47A6-ACD3-953A1D23B9D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49" name="AutoShape 3455" descr="feature_arrow">
          <a:extLst>
            <a:ext uri="{FF2B5EF4-FFF2-40B4-BE49-F238E27FC236}">
              <a16:creationId xmlns:a16="http://schemas.microsoft.com/office/drawing/2014/main" id="{D3077491-CC8C-44E2-A9CF-932B4B7113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0" name="AutoShape 3456" descr="feature_arrow">
          <a:extLst>
            <a:ext uri="{FF2B5EF4-FFF2-40B4-BE49-F238E27FC236}">
              <a16:creationId xmlns:a16="http://schemas.microsoft.com/office/drawing/2014/main" id="{0D31327C-0D80-4155-A30E-63AD3F439BD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1" name="AutoShape 3457" descr="feature_arrow">
          <a:extLst>
            <a:ext uri="{FF2B5EF4-FFF2-40B4-BE49-F238E27FC236}">
              <a16:creationId xmlns:a16="http://schemas.microsoft.com/office/drawing/2014/main" id="{6C77CB77-6BDC-4E35-ACC5-11E516F74DD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2" name="AutoShape 3458" descr="feature_arrow">
          <a:extLst>
            <a:ext uri="{FF2B5EF4-FFF2-40B4-BE49-F238E27FC236}">
              <a16:creationId xmlns:a16="http://schemas.microsoft.com/office/drawing/2014/main" id="{5196A950-7B17-427E-B617-702CA830511B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3" name="AutoShape 3459" descr="feature_arrow">
          <a:extLst>
            <a:ext uri="{FF2B5EF4-FFF2-40B4-BE49-F238E27FC236}">
              <a16:creationId xmlns:a16="http://schemas.microsoft.com/office/drawing/2014/main" id="{95D7DD71-F261-49C1-92DE-B92F2DA3B84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4" name="AutoShape 3460" descr="feature_arrow">
          <a:extLst>
            <a:ext uri="{FF2B5EF4-FFF2-40B4-BE49-F238E27FC236}">
              <a16:creationId xmlns:a16="http://schemas.microsoft.com/office/drawing/2014/main" id="{FEE2FC3F-7E26-4172-9118-E506F99F03A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5" name="AutoShape 3461" descr="feature_arrow">
          <a:extLst>
            <a:ext uri="{FF2B5EF4-FFF2-40B4-BE49-F238E27FC236}">
              <a16:creationId xmlns:a16="http://schemas.microsoft.com/office/drawing/2014/main" id="{DE933A79-950E-4AAF-96AD-F2398D5F489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6" name="AutoShape 3462" descr="feature_arrow">
          <a:extLst>
            <a:ext uri="{FF2B5EF4-FFF2-40B4-BE49-F238E27FC236}">
              <a16:creationId xmlns:a16="http://schemas.microsoft.com/office/drawing/2014/main" id="{3BD3C63B-2F1F-4F2C-9B9D-19D28EEE261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7" name="AutoShape 3463" descr="feature_arrow">
          <a:extLst>
            <a:ext uri="{FF2B5EF4-FFF2-40B4-BE49-F238E27FC236}">
              <a16:creationId xmlns:a16="http://schemas.microsoft.com/office/drawing/2014/main" id="{79E7865E-5B51-44BF-9D62-71D85466C52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8" name="AutoShape 3464" descr="feature_arrow">
          <a:extLst>
            <a:ext uri="{FF2B5EF4-FFF2-40B4-BE49-F238E27FC236}">
              <a16:creationId xmlns:a16="http://schemas.microsoft.com/office/drawing/2014/main" id="{E8952A05-C762-43AB-A97C-FA485D33E15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59" name="AutoShape 3465" descr="feature_arrow">
          <a:extLst>
            <a:ext uri="{FF2B5EF4-FFF2-40B4-BE49-F238E27FC236}">
              <a16:creationId xmlns:a16="http://schemas.microsoft.com/office/drawing/2014/main" id="{F57B8BE7-7EE1-4E66-A264-7FDF49A89F2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0" name="AutoShape 3466" descr="feature_arrow">
          <a:extLst>
            <a:ext uri="{FF2B5EF4-FFF2-40B4-BE49-F238E27FC236}">
              <a16:creationId xmlns:a16="http://schemas.microsoft.com/office/drawing/2014/main" id="{E3F8968F-983E-463F-925E-68B0D0D14D4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1" name="AutoShape 3467" descr="feature_arrow">
          <a:extLst>
            <a:ext uri="{FF2B5EF4-FFF2-40B4-BE49-F238E27FC236}">
              <a16:creationId xmlns:a16="http://schemas.microsoft.com/office/drawing/2014/main" id="{F1CFCA33-7FD2-47BD-80DD-E098C1E4F21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2" name="AutoShape 3468" descr="feature_arrow">
          <a:extLst>
            <a:ext uri="{FF2B5EF4-FFF2-40B4-BE49-F238E27FC236}">
              <a16:creationId xmlns:a16="http://schemas.microsoft.com/office/drawing/2014/main" id="{AAEAA9A4-7673-4A40-B622-2D6C2569778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3" name="AutoShape 3469" descr="feature_arrow">
          <a:extLst>
            <a:ext uri="{FF2B5EF4-FFF2-40B4-BE49-F238E27FC236}">
              <a16:creationId xmlns:a16="http://schemas.microsoft.com/office/drawing/2014/main" id="{ED0903AE-E683-4DBA-83AD-48BC0103D0A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4" name="AutoShape 3470" descr="feature_arrow">
          <a:extLst>
            <a:ext uri="{FF2B5EF4-FFF2-40B4-BE49-F238E27FC236}">
              <a16:creationId xmlns:a16="http://schemas.microsoft.com/office/drawing/2014/main" id="{E055C51B-9481-4671-8C71-6700A1C02FF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5" name="AutoShape 3471" descr="feature_arrow">
          <a:extLst>
            <a:ext uri="{FF2B5EF4-FFF2-40B4-BE49-F238E27FC236}">
              <a16:creationId xmlns:a16="http://schemas.microsoft.com/office/drawing/2014/main" id="{52A0F224-5E62-47B1-AE89-E306603B598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6" name="AutoShape 3472" descr="feature_arrow">
          <a:extLst>
            <a:ext uri="{FF2B5EF4-FFF2-40B4-BE49-F238E27FC236}">
              <a16:creationId xmlns:a16="http://schemas.microsoft.com/office/drawing/2014/main" id="{FED4318D-9264-4E1C-984A-3BA0B5D986F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7" name="AutoShape 3473" descr="feature_arrow">
          <a:extLst>
            <a:ext uri="{FF2B5EF4-FFF2-40B4-BE49-F238E27FC236}">
              <a16:creationId xmlns:a16="http://schemas.microsoft.com/office/drawing/2014/main" id="{29E9F2B7-0BDE-46DC-BBB1-6523EDA139B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8" name="AutoShape 3474" descr="feature_arrow">
          <a:extLst>
            <a:ext uri="{FF2B5EF4-FFF2-40B4-BE49-F238E27FC236}">
              <a16:creationId xmlns:a16="http://schemas.microsoft.com/office/drawing/2014/main" id="{33E07DF5-D4F1-4B5C-9DCC-24FE77580AA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69" name="AutoShape 3475" descr="feature_arrow">
          <a:extLst>
            <a:ext uri="{FF2B5EF4-FFF2-40B4-BE49-F238E27FC236}">
              <a16:creationId xmlns:a16="http://schemas.microsoft.com/office/drawing/2014/main" id="{E540D1B7-8363-449B-A974-A1DEAEBAA09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0" name="AutoShape 3476" descr="feature_arrow">
          <a:extLst>
            <a:ext uri="{FF2B5EF4-FFF2-40B4-BE49-F238E27FC236}">
              <a16:creationId xmlns:a16="http://schemas.microsoft.com/office/drawing/2014/main" id="{AF67DA20-9441-4D89-BA32-75F1A7807EC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1" name="AutoShape 3477" descr="feature_arrow">
          <a:extLst>
            <a:ext uri="{FF2B5EF4-FFF2-40B4-BE49-F238E27FC236}">
              <a16:creationId xmlns:a16="http://schemas.microsoft.com/office/drawing/2014/main" id="{4E6BBF55-C761-4A69-9F55-6C13D68B9BA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2" name="AutoShape 3478" descr="feature_arrow">
          <a:extLst>
            <a:ext uri="{FF2B5EF4-FFF2-40B4-BE49-F238E27FC236}">
              <a16:creationId xmlns:a16="http://schemas.microsoft.com/office/drawing/2014/main" id="{E06EB17E-3B44-495F-A920-95C4B68BA11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3" name="AutoShape 3479" descr="feature_arrow">
          <a:extLst>
            <a:ext uri="{FF2B5EF4-FFF2-40B4-BE49-F238E27FC236}">
              <a16:creationId xmlns:a16="http://schemas.microsoft.com/office/drawing/2014/main" id="{B5FF043E-7218-4B57-8859-418E079C36D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4" name="AutoShape 3480" descr="feature_arrow">
          <a:extLst>
            <a:ext uri="{FF2B5EF4-FFF2-40B4-BE49-F238E27FC236}">
              <a16:creationId xmlns:a16="http://schemas.microsoft.com/office/drawing/2014/main" id="{97CFB9AE-9BF6-4E59-804C-00D76C29BEA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5" name="AutoShape 3481" descr="feature_arrow">
          <a:extLst>
            <a:ext uri="{FF2B5EF4-FFF2-40B4-BE49-F238E27FC236}">
              <a16:creationId xmlns:a16="http://schemas.microsoft.com/office/drawing/2014/main" id="{7958C5AC-7E9A-436F-9FDE-40C999CDDFC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6" name="AutoShape 3482" descr="feature_arrow">
          <a:extLst>
            <a:ext uri="{FF2B5EF4-FFF2-40B4-BE49-F238E27FC236}">
              <a16:creationId xmlns:a16="http://schemas.microsoft.com/office/drawing/2014/main" id="{BC1F3AD6-431C-4BB1-9594-488C041A4C6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7" name="AutoShape 3483" descr="feature_arrow">
          <a:extLst>
            <a:ext uri="{FF2B5EF4-FFF2-40B4-BE49-F238E27FC236}">
              <a16:creationId xmlns:a16="http://schemas.microsoft.com/office/drawing/2014/main" id="{E7FC9C68-9943-4A59-AFD5-FCC247E64D0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8" name="AutoShape 3484" descr="feature_arrow">
          <a:extLst>
            <a:ext uri="{FF2B5EF4-FFF2-40B4-BE49-F238E27FC236}">
              <a16:creationId xmlns:a16="http://schemas.microsoft.com/office/drawing/2014/main" id="{ECC11378-0329-4883-8753-55B3FDC8950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79" name="AutoShape 3485" descr="feature_arrow">
          <a:extLst>
            <a:ext uri="{FF2B5EF4-FFF2-40B4-BE49-F238E27FC236}">
              <a16:creationId xmlns:a16="http://schemas.microsoft.com/office/drawing/2014/main" id="{A6CE744C-D946-4CC3-85CB-AD5947C2EF6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0" name="AutoShape 3486" descr="feature_arrow">
          <a:extLst>
            <a:ext uri="{FF2B5EF4-FFF2-40B4-BE49-F238E27FC236}">
              <a16:creationId xmlns:a16="http://schemas.microsoft.com/office/drawing/2014/main" id="{8E96D452-F3AB-40E5-ADC1-97A10C57CF9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1" name="AutoShape 3487" descr="feature_arrow">
          <a:extLst>
            <a:ext uri="{FF2B5EF4-FFF2-40B4-BE49-F238E27FC236}">
              <a16:creationId xmlns:a16="http://schemas.microsoft.com/office/drawing/2014/main" id="{B79BB343-A166-4E88-A102-A1C2DEEAA40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2" name="AutoShape 3488" descr="feature_arrow">
          <a:extLst>
            <a:ext uri="{FF2B5EF4-FFF2-40B4-BE49-F238E27FC236}">
              <a16:creationId xmlns:a16="http://schemas.microsoft.com/office/drawing/2014/main" id="{39E72482-D5E8-40CA-8692-5A4EAE93AE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3" name="AutoShape 3489" descr="feature_arrow">
          <a:extLst>
            <a:ext uri="{FF2B5EF4-FFF2-40B4-BE49-F238E27FC236}">
              <a16:creationId xmlns:a16="http://schemas.microsoft.com/office/drawing/2014/main" id="{241A5F0B-D9AE-4445-8CE8-E922C128478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4" name="AutoShape 3490" descr="feature_arrow">
          <a:extLst>
            <a:ext uri="{FF2B5EF4-FFF2-40B4-BE49-F238E27FC236}">
              <a16:creationId xmlns:a16="http://schemas.microsoft.com/office/drawing/2014/main" id="{34A594D0-86F7-4C99-B8C6-F789BD67614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5" name="AutoShape 3491" descr="feature_arrow">
          <a:extLst>
            <a:ext uri="{FF2B5EF4-FFF2-40B4-BE49-F238E27FC236}">
              <a16:creationId xmlns:a16="http://schemas.microsoft.com/office/drawing/2014/main" id="{B93001B0-F348-473C-AD56-B02263EDA5B1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6" name="AutoShape 3492" descr="feature_arrow">
          <a:extLst>
            <a:ext uri="{FF2B5EF4-FFF2-40B4-BE49-F238E27FC236}">
              <a16:creationId xmlns:a16="http://schemas.microsoft.com/office/drawing/2014/main" id="{327AB113-90BF-408E-B422-F8ED48B9D21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7" name="AutoShape 3493" descr="feature_arrow">
          <a:extLst>
            <a:ext uri="{FF2B5EF4-FFF2-40B4-BE49-F238E27FC236}">
              <a16:creationId xmlns:a16="http://schemas.microsoft.com/office/drawing/2014/main" id="{64451072-7AEE-4B92-B962-A689A45C570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8" name="AutoShape 3494" descr="feature_arrow">
          <a:extLst>
            <a:ext uri="{FF2B5EF4-FFF2-40B4-BE49-F238E27FC236}">
              <a16:creationId xmlns:a16="http://schemas.microsoft.com/office/drawing/2014/main" id="{456E17A4-5713-4125-B918-2A9A4C7C05FE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89" name="AutoShape 3495" descr="feature_arrow">
          <a:extLst>
            <a:ext uri="{FF2B5EF4-FFF2-40B4-BE49-F238E27FC236}">
              <a16:creationId xmlns:a16="http://schemas.microsoft.com/office/drawing/2014/main" id="{65560C29-0EB4-4FCA-94EC-9DB11DC9A81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0" name="AutoShape 3496" descr="feature_arrow">
          <a:extLst>
            <a:ext uri="{FF2B5EF4-FFF2-40B4-BE49-F238E27FC236}">
              <a16:creationId xmlns:a16="http://schemas.microsoft.com/office/drawing/2014/main" id="{D84B7044-AE10-4155-B1A2-62320DA156F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1" name="AutoShape 3497" descr="feature_arrow">
          <a:extLst>
            <a:ext uri="{FF2B5EF4-FFF2-40B4-BE49-F238E27FC236}">
              <a16:creationId xmlns:a16="http://schemas.microsoft.com/office/drawing/2014/main" id="{3EA27007-F297-427E-A4B6-C798D8FCE40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2" name="AutoShape 3498" descr="feature_arrow">
          <a:extLst>
            <a:ext uri="{FF2B5EF4-FFF2-40B4-BE49-F238E27FC236}">
              <a16:creationId xmlns:a16="http://schemas.microsoft.com/office/drawing/2014/main" id="{90974F0D-5068-4741-8DCD-D320482453A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3" name="AutoShape 3499" descr="feature_arrow">
          <a:extLst>
            <a:ext uri="{FF2B5EF4-FFF2-40B4-BE49-F238E27FC236}">
              <a16:creationId xmlns:a16="http://schemas.microsoft.com/office/drawing/2014/main" id="{9EBBF5FC-3A89-42D4-8082-E8E8DBE409B8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4" name="AutoShape 3500" descr="feature_arrow">
          <a:extLst>
            <a:ext uri="{FF2B5EF4-FFF2-40B4-BE49-F238E27FC236}">
              <a16:creationId xmlns:a16="http://schemas.microsoft.com/office/drawing/2014/main" id="{489E72B2-ED09-494A-8E5C-F79ADE3CCE5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5" name="AutoShape 3501" descr="feature_arrow">
          <a:extLst>
            <a:ext uri="{FF2B5EF4-FFF2-40B4-BE49-F238E27FC236}">
              <a16:creationId xmlns:a16="http://schemas.microsoft.com/office/drawing/2014/main" id="{A71048EF-03CB-4463-9570-58F9A46A6CA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6" name="AutoShape 3502" descr="feature_arrow">
          <a:extLst>
            <a:ext uri="{FF2B5EF4-FFF2-40B4-BE49-F238E27FC236}">
              <a16:creationId xmlns:a16="http://schemas.microsoft.com/office/drawing/2014/main" id="{AD60B71F-3F2B-4B9F-858E-A3AEA544E9E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7" name="AutoShape 3503" descr="feature_arrow">
          <a:extLst>
            <a:ext uri="{FF2B5EF4-FFF2-40B4-BE49-F238E27FC236}">
              <a16:creationId xmlns:a16="http://schemas.microsoft.com/office/drawing/2014/main" id="{BCFD828B-9102-4AFA-8C9F-1C90D0F4BC82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8" name="AutoShape 3504" descr="feature_arrow">
          <a:extLst>
            <a:ext uri="{FF2B5EF4-FFF2-40B4-BE49-F238E27FC236}">
              <a16:creationId xmlns:a16="http://schemas.microsoft.com/office/drawing/2014/main" id="{7E16EE16-B31C-4E64-9DAF-E67B82B1F47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299" name="AutoShape 3505" descr="feature_arrow">
          <a:extLst>
            <a:ext uri="{FF2B5EF4-FFF2-40B4-BE49-F238E27FC236}">
              <a16:creationId xmlns:a16="http://schemas.microsoft.com/office/drawing/2014/main" id="{5DA92C5E-211A-4E6B-A1B1-3C7085360D0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0" name="AutoShape 3506" descr="feature_arrow">
          <a:extLst>
            <a:ext uri="{FF2B5EF4-FFF2-40B4-BE49-F238E27FC236}">
              <a16:creationId xmlns:a16="http://schemas.microsoft.com/office/drawing/2014/main" id="{1D8AD0A2-AB31-4A4C-8171-4244FF20B86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1" name="AutoShape 3507" descr="feature_arrow">
          <a:extLst>
            <a:ext uri="{FF2B5EF4-FFF2-40B4-BE49-F238E27FC236}">
              <a16:creationId xmlns:a16="http://schemas.microsoft.com/office/drawing/2014/main" id="{FA6CEE15-E098-4813-A859-AB000E58BA19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2" name="AutoShape 3508" descr="feature_arrow">
          <a:extLst>
            <a:ext uri="{FF2B5EF4-FFF2-40B4-BE49-F238E27FC236}">
              <a16:creationId xmlns:a16="http://schemas.microsoft.com/office/drawing/2014/main" id="{F78772E5-9980-4F89-8C81-0421FE61A347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3" name="AutoShape 3509" descr="feature_arrow">
          <a:extLst>
            <a:ext uri="{FF2B5EF4-FFF2-40B4-BE49-F238E27FC236}">
              <a16:creationId xmlns:a16="http://schemas.microsoft.com/office/drawing/2014/main" id="{2ABC37B7-CBA9-4E97-B395-7027900F856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4" name="AutoShape 3510" descr="feature_arrow">
          <a:extLst>
            <a:ext uri="{FF2B5EF4-FFF2-40B4-BE49-F238E27FC236}">
              <a16:creationId xmlns:a16="http://schemas.microsoft.com/office/drawing/2014/main" id="{64D3B062-9139-4371-A6D5-2E274E573A36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5" name="AutoShape 3511" descr="feature_arrow">
          <a:extLst>
            <a:ext uri="{FF2B5EF4-FFF2-40B4-BE49-F238E27FC236}">
              <a16:creationId xmlns:a16="http://schemas.microsoft.com/office/drawing/2014/main" id="{BF0C528B-1C03-435E-A48A-1F4E7E3E9250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6" name="AutoShape 3512" descr="feature_arrow">
          <a:extLst>
            <a:ext uri="{FF2B5EF4-FFF2-40B4-BE49-F238E27FC236}">
              <a16:creationId xmlns:a16="http://schemas.microsoft.com/office/drawing/2014/main" id="{D9BF3DBE-F62D-41ED-A460-565AEC5E38CA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7" name="AutoShape 3513" descr="feature_arrow">
          <a:extLst>
            <a:ext uri="{FF2B5EF4-FFF2-40B4-BE49-F238E27FC236}">
              <a16:creationId xmlns:a16="http://schemas.microsoft.com/office/drawing/2014/main" id="{95566BF3-D6BF-4604-BB61-1ACC524C28FC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8" name="AutoShape 3514" descr="feature_arrow">
          <a:extLst>
            <a:ext uri="{FF2B5EF4-FFF2-40B4-BE49-F238E27FC236}">
              <a16:creationId xmlns:a16="http://schemas.microsoft.com/office/drawing/2014/main" id="{1DB49AFC-90A7-4B04-82F2-923480F786F3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09" name="AutoShape 3515" descr="feature_arrow">
          <a:extLst>
            <a:ext uri="{FF2B5EF4-FFF2-40B4-BE49-F238E27FC236}">
              <a16:creationId xmlns:a16="http://schemas.microsoft.com/office/drawing/2014/main" id="{DC036F4F-10A0-4AEC-BF3C-445BB593C79D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10" name="AutoShape 3516" descr="feature_arrow">
          <a:extLst>
            <a:ext uri="{FF2B5EF4-FFF2-40B4-BE49-F238E27FC236}">
              <a16:creationId xmlns:a16="http://schemas.microsoft.com/office/drawing/2014/main" id="{F68795CB-3D0E-4BE8-A666-20CFE8143A2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11" name="AutoShape 3517" descr="feature_arrow">
          <a:extLst>
            <a:ext uri="{FF2B5EF4-FFF2-40B4-BE49-F238E27FC236}">
              <a16:creationId xmlns:a16="http://schemas.microsoft.com/office/drawing/2014/main" id="{4046854F-52B8-4D18-B1A1-2C78F7ECA1F4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12" name="AutoShape 3518" descr="feature_arrow">
          <a:extLst>
            <a:ext uri="{FF2B5EF4-FFF2-40B4-BE49-F238E27FC236}">
              <a16:creationId xmlns:a16="http://schemas.microsoft.com/office/drawing/2014/main" id="{51BA8B7E-77E3-4B8A-A10C-629D9CBBB485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13" name="AutoShape 3519" descr="feature_arrow">
          <a:extLst>
            <a:ext uri="{FF2B5EF4-FFF2-40B4-BE49-F238E27FC236}">
              <a16:creationId xmlns:a16="http://schemas.microsoft.com/office/drawing/2014/main" id="{83DA1776-D0D6-4C14-B4ED-1EA178A7BCB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14" name="AutoShape 3520" descr="feature_arrow">
          <a:extLst>
            <a:ext uri="{FF2B5EF4-FFF2-40B4-BE49-F238E27FC236}">
              <a16:creationId xmlns:a16="http://schemas.microsoft.com/office/drawing/2014/main" id="{C43B055E-8C18-47B7-A099-A513C54FEAE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</xdr:row>
      <xdr:rowOff>0</xdr:rowOff>
    </xdr:from>
    <xdr:ext cx="66675" cy="66675"/>
    <xdr:sp macro="" textlink="">
      <xdr:nvSpPr>
        <xdr:cNvPr id="315" name="AutoShape 3521" descr="feature_arrow">
          <a:extLst>
            <a:ext uri="{FF2B5EF4-FFF2-40B4-BE49-F238E27FC236}">
              <a16:creationId xmlns:a16="http://schemas.microsoft.com/office/drawing/2014/main" id="{07588C8A-1587-40C8-9517-0EE851889A7F}"/>
            </a:ext>
          </a:extLst>
        </xdr:cNvPr>
        <xdr:cNvSpPr>
          <a:spLocks noChangeAspect="1" noChangeArrowheads="1"/>
        </xdr:cNvSpPr>
      </xdr:nvSpPr>
      <xdr:spPr bwMode="auto">
        <a:xfrm>
          <a:off x="1630680" y="477012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60EC9FB8-ECDB-455F-BF9C-BF01F04BEBF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40" totalsRowCount="1" headerRowDxfId="36" dataDxfId="35" tableBorderDxfId="34">
  <tableColumns count="17">
    <tableColumn id="1" xr3:uid="{935D4D58-6ACF-42C4-9522-1E5C75E6BDB3}" name="Article" totalsRowLabel="Total" dataDxfId="33" totalsRowDxfId="32" dataCellStyle="Normal_Sheet1"/>
    <tableColumn id="2" xr3:uid="{01DDA3CC-5837-4A11-A7B0-4F0316005F98}" name="Requirements" dataDxfId="31" totalsRowDxfId="30" dataCellStyle="Normal_Sheet1"/>
    <tableColumn id="3" xr3:uid="{67218D0C-E3E7-4CF1-94C1-8070917E15DE}" name="Weight" totalsRowFunction="sum" dataDxfId="29" totalsRowDxfId="28" dataCellStyle="Percent" totalsRow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/>
    <tableColumn id="13" xr3:uid="{0947A5E0-6B84-48B6-A4DF-5199FA5989C6}" name="Supplier 2_x000a_Final" totalsRowFunction="sum" dataDxfId="9" totalsRowDxfId="8"/>
    <tableColumn id="14" xr3:uid="{1E550A89-4A8D-42CA-A092-D0C3CB97D6E4}" name="Supplier 3_x000a_Final" totalsRowFunction="sum" dataDxfId="7" totalsRowDxfId="6"/>
    <tableColumn id="15" xr3:uid="{DB417798-DA49-4652-93B0-EE10D3615EF0}" name="Supplier 4_x000a_Final" totalsRowFunction="sum" dataDxfId="5" totalsRowDxfId="4"/>
    <tableColumn id="16" xr3:uid="{FB31253B-7B77-4948-B251-2E6334F44EC3}" name="Supplier 5_x000a_Final" totalsRowFunction="sum" dataDxfId="3" totalsRowDxfId="2"/>
    <tableColumn id="17" xr3:uid="{BF075BF0-5A11-42A2-9DCE-3923C7BF85C5}" name="Supplier 6_x000a_Final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F15" sqref="F15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46"/>
      <c r="B1" s="47" t="s">
        <v>28</v>
      </c>
      <c r="C1" s="47"/>
      <c r="D1" s="47"/>
      <c r="E1" s="47"/>
      <c r="F1" s="47"/>
      <c r="G1" s="47"/>
      <c r="H1" s="47"/>
      <c r="I1" s="47"/>
      <c r="J1" s="48" t="s">
        <v>18</v>
      </c>
      <c r="K1" s="48"/>
      <c r="L1" s="13" t="s">
        <v>30</v>
      </c>
    </row>
    <row r="2" spans="1:13" ht="16.5" customHeight="1">
      <c r="A2" s="46"/>
      <c r="B2" s="47"/>
      <c r="C2" s="47"/>
      <c r="D2" s="47"/>
      <c r="E2" s="47"/>
      <c r="F2" s="47"/>
      <c r="G2" s="47"/>
      <c r="H2" s="47"/>
      <c r="I2" s="47"/>
      <c r="J2" s="48" t="s">
        <v>19</v>
      </c>
      <c r="K2" s="48"/>
      <c r="L2" s="13" t="s">
        <v>29</v>
      </c>
    </row>
    <row r="3" spans="1:13" ht="16.5" customHeight="1">
      <c r="A3" s="46"/>
      <c r="B3" s="47"/>
      <c r="C3" s="47"/>
      <c r="D3" s="47"/>
      <c r="E3" s="47"/>
      <c r="F3" s="47"/>
      <c r="G3" s="47"/>
      <c r="H3" s="47"/>
      <c r="I3" s="47"/>
      <c r="J3" s="48" t="s">
        <v>20</v>
      </c>
      <c r="K3" s="48"/>
      <c r="L3" s="14" t="s">
        <v>33</v>
      </c>
    </row>
    <row r="4" spans="1:13" ht="16.5" customHeight="1">
      <c r="A4" s="46"/>
      <c r="B4" s="47"/>
      <c r="C4" s="47"/>
      <c r="D4" s="47"/>
      <c r="E4" s="47"/>
      <c r="F4" s="47"/>
      <c r="G4" s="47"/>
      <c r="H4" s="47"/>
      <c r="I4" s="47"/>
      <c r="J4" s="48" t="s">
        <v>21</v>
      </c>
      <c r="K4" s="48"/>
      <c r="L4" s="15">
        <v>45413</v>
      </c>
    </row>
    <row r="5" spans="1:13" ht="16.5" customHeight="1">
      <c r="A5" s="9"/>
      <c r="B5" s="10"/>
      <c r="C5" s="10"/>
      <c r="D5" s="10"/>
      <c r="E5" s="10"/>
      <c r="F5" s="10"/>
      <c r="G5" s="10"/>
      <c r="H5" s="10"/>
      <c r="I5" s="10"/>
      <c r="J5" s="11"/>
      <c r="K5" s="11"/>
      <c r="L5" s="12"/>
    </row>
    <row r="6" spans="1:13">
      <c r="A6" s="5" t="s">
        <v>22</v>
      </c>
    </row>
    <row r="7" spans="1:13" ht="15.75" customHeight="1">
      <c r="A7" s="5"/>
    </row>
    <row r="8" spans="1:13">
      <c r="A8" s="5" t="s">
        <v>25</v>
      </c>
    </row>
    <row r="9" spans="1:13">
      <c r="A9" s="5" t="s">
        <v>24</v>
      </c>
    </row>
    <row r="10" spans="1:13">
      <c r="A10" s="5" t="s">
        <v>23</v>
      </c>
    </row>
    <row r="11" spans="1:13">
      <c r="A11" s="5" t="s">
        <v>26</v>
      </c>
    </row>
    <row r="12" spans="1:13" ht="14.45" customHeight="1">
      <c r="A12" s="5" t="s">
        <v>27</v>
      </c>
    </row>
    <row r="16" spans="1:13">
      <c r="A16" s="18" t="s">
        <v>32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8" spans="1:1" ht="15">
      <c r="A18" s="20"/>
    </row>
  </sheetData>
  <mergeCells count="6">
    <mergeCell ref="A1:A4"/>
    <mergeCell ref="B1:I4"/>
    <mergeCell ref="J1:K1"/>
    <mergeCell ref="J2:K2"/>
    <mergeCell ref="J3:K3"/>
    <mergeCell ref="J4:K4"/>
  </mergeCells>
  <phoneticPr fontId="5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8"/>
  <sheetViews>
    <sheetView showGridLines="0" tabSelected="1" showWhiteSpace="0" zoomScale="115" zoomScaleNormal="115" workbookViewId="0">
      <selection activeCell="B6" sqref="B6"/>
    </sheetView>
  </sheetViews>
  <sheetFormatPr defaultColWidth="13.85546875" defaultRowHeight="12.75"/>
  <cols>
    <col min="1" max="1" width="14.140625" style="3" customWidth="1"/>
    <col min="2" max="2" width="86.42578125" style="3" customWidth="1"/>
    <col min="3" max="3" width="8.85546875" style="31" customWidth="1"/>
    <col min="4" max="4" width="18.5703125" style="3" customWidth="1"/>
    <col min="5" max="10" width="9.7109375" style="3" bestFit="1" customWidth="1"/>
    <col min="11" max="11" width="8.7109375" style="3" bestFit="1" customWidth="1"/>
    <col min="12" max="17" width="10.85546875" style="3" customWidth="1"/>
    <col min="18" max="16384" width="13.85546875" style="3"/>
  </cols>
  <sheetData>
    <row r="1" spans="1:17" ht="16.5" customHeight="1">
      <c r="A1" s="46"/>
      <c r="B1" s="47" t="s">
        <v>28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50" t="s">
        <v>18</v>
      </c>
      <c r="O1" s="50"/>
      <c r="P1" s="52" t="s">
        <v>30</v>
      </c>
      <c r="Q1" s="52"/>
    </row>
    <row r="2" spans="1:17" ht="16.5" customHeight="1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50" t="s">
        <v>19</v>
      </c>
      <c r="O2" s="50"/>
      <c r="P2" s="52" t="s">
        <v>29</v>
      </c>
      <c r="Q2" s="53"/>
    </row>
    <row r="3" spans="1:17" ht="16.5" customHeight="1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50" t="s">
        <v>20</v>
      </c>
      <c r="O3" s="50"/>
      <c r="P3" s="54" t="s">
        <v>33</v>
      </c>
      <c r="Q3" s="55" t="s">
        <v>33</v>
      </c>
    </row>
    <row r="4" spans="1:17" ht="16.5" customHeight="1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50" t="s">
        <v>21</v>
      </c>
      <c r="O4" s="50"/>
      <c r="P4" s="56">
        <v>45413</v>
      </c>
      <c r="Q4" s="57">
        <v>45413</v>
      </c>
    </row>
    <row r="5" spans="1:17" ht="16.5" customHeight="1"/>
    <row r="6" spans="1:17" ht="28.5" customHeight="1">
      <c r="A6" s="8" t="s">
        <v>16</v>
      </c>
      <c r="B6" s="30" t="s">
        <v>72</v>
      </c>
      <c r="D6" s="51" t="s">
        <v>31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>
      <c r="E7" s="4"/>
      <c r="F7" s="4"/>
      <c r="G7" s="4"/>
      <c r="H7" s="4"/>
      <c r="I7" s="4"/>
      <c r="J7" s="4"/>
    </row>
    <row r="8" spans="1:17" ht="25.5">
      <c r="A8" s="23" t="s">
        <v>0</v>
      </c>
      <c r="B8" s="23" t="s">
        <v>17</v>
      </c>
      <c r="C8" s="32" t="s">
        <v>2</v>
      </c>
      <c r="D8" s="33" t="s">
        <v>15</v>
      </c>
      <c r="E8" s="33" t="s">
        <v>3</v>
      </c>
      <c r="F8" s="33" t="s">
        <v>4</v>
      </c>
      <c r="G8" s="33" t="s">
        <v>5</v>
      </c>
      <c r="H8" s="33" t="s">
        <v>6</v>
      </c>
      <c r="I8" s="33" t="s">
        <v>7</v>
      </c>
      <c r="J8" s="33" t="s">
        <v>8</v>
      </c>
      <c r="K8" s="33" t="s">
        <v>1</v>
      </c>
      <c r="L8" s="34" t="s">
        <v>9</v>
      </c>
      <c r="M8" s="34" t="s">
        <v>10</v>
      </c>
      <c r="N8" s="34" t="s">
        <v>11</v>
      </c>
      <c r="O8" s="34" t="s">
        <v>12</v>
      </c>
      <c r="P8" s="34" t="s">
        <v>13</v>
      </c>
      <c r="Q8" s="34" t="s">
        <v>14</v>
      </c>
    </row>
    <row r="9" spans="1:17" ht="15">
      <c r="A9" s="21"/>
      <c r="B9" s="26" t="s">
        <v>35</v>
      </c>
      <c r="C9" s="43"/>
      <c r="D9" s="6"/>
      <c r="E9" s="2"/>
      <c r="F9" s="2"/>
      <c r="G9" s="2"/>
      <c r="H9" s="2"/>
      <c r="I9" s="2"/>
      <c r="J9" s="2"/>
      <c r="K9" s="2"/>
      <c r="L9" s="17">
        <f t="shared" ref="L9:L18" si="0">E9*C9</f>
        <v>0</v>
      </c>
      <c r="M9" s="7">
        <f>C9*F9</f>
        <v>0</v>
      </c>
      <c r="N9" s="7">
        <f>G9*C9</f>
        <v>0</v>
      </c>
      <c r="O9" s="7">
        <f>H9*C9</f>
        <v>0</v>
      </c>
      <c r="P9" s="7">
        <f>I9*C9</f>
        <v>0</v>
      </c>
      <c r="Q9" s="7">
        <f>J9*C9</f>
        <v>0</v>
      </c>
    </row>
    <row r="10" spans="1:17" ht="15">
      <c r="A10" s="21"/>
      <c r="B10" s="26"/>
      <c r="C10" s="43"/>
      <c r="D10" s="1"/>
      <c r="E10" s="2"/>
      <c r="F10" s="2"/>
      <c r="G10" s="2"/>
      <c r="H10" s="2"/>
      <c r="I10" s="2"/>
      <c r="J10" s="2"/>
      <c r="K10" s="2"/>
      <c r="L10" s="17">
        <f t="shared" si="0"/>
        <v>0</v>
      </c>
      <c r="M10" s="7">
        <f t="shared" ref="M10:M18" si="1">C10*F10</f>
        <v>0</v>
      </c>
      <c r="N10" s="7">
        <f t="shared" ref="N10:N18" si="2">G10*C10</f>
        <v>0</v>
      </c>
      <c r="O10" s="7">
        <f t="shared" ref="O10:O17" si="3">H10*C10</f>
        <v>0</v>
      </c>
      <c r="P10" s="7">
        <f t="shared" ref="P10:P18" si="4">I10*C10</f>
        <v>0</v>
      </c>
      <c r="Q10" s="7">
        <f t="shared" ref="Q10:Q18" si="5">J10*C10</f>
        <v>0</v>
      </c>
    </row>
    <row r="11" spans="1:17" ht="15">
      <c r="A11" s="22"/>
      <c r="B11" s="26" t="s">
        <v>36</v>
      </c>
      <c r="C11" s="44"/>
      <c r="D11" s="1"/>
      <c r="E11" s="16"/>
      <c r="F11" s="2"/>
      <c r="G11" s="2"/>
      <c r="H11" s="2"/>
      <c r="I11" s="2"/>
      <c r="J11" s="2"/>
      <c r="K11" s="2"/>
      <c r="L11" s="17">
        <f t="shared" si="0"/>
        <v>0</v>
      </c>
      <c r="M11" s="7">
        <f t="shared" si="1"/>
        <v>0</v>
      </c>
      <c r="N11" s="7">
        <f t="shared" si="2"/>
        <v>0</v>
      </c>
      <c r="O11" s="7">
        <f t="shared" si="3"/>
        <v>0</v>
      </c>
      <c r="P11" s="7">
        <f t="shared" si="4"/>
        <v>0</v>
      </c>
      <c r="Q11" s="7">
        <f t="shared" si="5"/>
        <v>0</v>
      </c>
    </row>
    <row r="12" spans="1:17" ht="195">
      <c r="A12" s="22"/>
      <c r="B12" s="40" t="s">
        <v>68</v>
      </c>
      <c r="C12" s="44">
        <v>0.15</v>
      </c>
      <c r="D12" s="1"/>
      <c r="E12" s="16"/>
      <c r="F12" s="2"/>
      <c r="G12" s="2"/>
      <c r="H12" s="2"/>
      <c r="I12" s="2"/>
      <c r="J12" s="2"/>
      <c r="K12" s="2"/>
      <c r="L12" s="17">
        <f t="shared" si="0"/>
        <v>0</v>
      </c>
      <c r="M12" s="7">
        <f t="shared" si="1"/>
        <v>0</v>
      </c>
      <c r="N12" s="7">
        <f t="shared" si="2"/>
        <v>0</v>
      </c>
      <c r="O12" s="7">
        <f t="shared" si="3"/>
        <v>0</v>
      </c>
      <c r="P12" s="7">
        <f t="shared" si="4"/>
        <v>0</v>
      </c>
      <c r="Q12" s="7">
        <f t="shared" si="5"/>
        <v>0</v>
      </c>
    </row>
    <row r="13" spans="1:17" ht="15">
      <c r="A13" s="22"/>
      <c r="B13" s="45"/>
      <c r="C13" s="44"/>
      <c r="D13" s="1"/>
      <c r="E13" s="16"/>
      <c r="F13" s="2"/>
      <c r="G13" s="2"/>
      <c r="H13" s="2"/>
      <c r="I13" s="2"/>
      <c r="J13" s="2"/>
      <c r="K13" s="2"/>
      <c r="L13" s="17"/>
      <c r="M13" s="7"/>
      <c r="N13" s="7"/>
      <c r="O13" s="7"/>
      <c r="P13" s="7"/>
      <c r="Q13" s="7"/>
    </row>
    <row r="14" spans="1:17" ht="30">
      <c r="A14" s="22"/>
      <c r="B14" s="40" t="s">
        <v>37</v>
      </c>
      <c r="C14" s="44"/>
      <c r="D14" s="7"/>
      <c r="E14" s="16"/>
      <c r="F14" s="2"/>
      <c r="G14" s="2"/>
      <c r="H14" s="2"/>
      <c r="I14" s="2"/>
      <c r="J14" s="2"/>
      <c r="K14" s="2"/>
      <c r="L14" s="17">
        <f t="shared" si="0"/>
        <v>0</v>
      </c>
      <c r="M14" s="7">
        <f t="shared" si="1"/>
        <v>0</v>
      </c>
      <c r="N14" s="7">
        <f t="shared" si="2"/>
        <v>0</v>
      </c>
      <c r="O14" s="7">
        <f t="shared" si="3"/>
        <v>0</v>
      </c>
      <c r="P14" s="7">
        <f t="shared" si="4"/>
        <v>0</v>
      </c>
      <c r="Q14" s="7">
        <f t="shared" si="5"/>
        <v>0</v>
      </c>
    </row>
    <row r="15" spans="1:17" ht="15">
      <c r="A15" s="21"/>
      <c r="B15" s="26" t="s">
        <v>38</v>
      </c>
      <c r="C15" s="44"/>
      <c r="D15" s="1"/>
      <c r="E15" s="16"/>
      <c r="F15" s="2"/>
      <c r="G15" s="2"/>
      <c r="H15" s="2"/>
      <c r="I15" s="2"/>
      <c r="J15" s="2"/>
      <c r="K15" s="2"/>
      <c r="L15" s="17">
        <f t="shared" si="0"/>
        <v>0</v>
      </c>
      <c r="M15" s="7">
        <f t="shared" si="1"/>
        <v>0</v>
      </c>
      <c r="N15" s="7">
        <f t="shared" si="2"/>
        <v>0</v>
      </c>
      <c r="O15" s="7">
        <f t="shared" si="3"/>
        <v>0</v>
      </c>
      <c r="P15" s="7">
        <f t="shared" si="4"/>
        <v>0</v>
      </c>
      <c r="Q15" s="7">
        <f t="shared" si="5"/>
        <v>0</v>
      </c>
    </row>
    <row r="16" spans="1:17" ht="30">
      <c r="A16" s="22"/>
      <c r="B16" s="29" t="s">
        <v>39</v>
      </c>
      <c r="C16" s="44">
        <v>0.1</v>
      </c>
      <c r="D16" s="1"/>
      <c r="E16" s="16"/>
      <c r="F16" s="2"/>
      <c r="G16" s="2"/>
      <c r="H16" s="2"/>
      <c r="I16" s="2"/>
      <c r="J16" s="2"/>
      <c r="K16" s="2"/>
      <c r="L16" s="17">
        <f t="shared" si="0"/>
        <v>0</v>
      </c>
      <c r="M16" s="7">
        <f t="shared" si="1"/>
        <v>0</v>
      </c>
      <c r="N16" s="7">
        <f t="shared" si="2"/>
        <v>0</v>
      </c>
      <c r="O16" s="7">
        <f t="shared" si="3"/>
        <v>0</v>
      </c>
      <c r="P16" s="7">
        <f t="shared" si="4"/>
        <v>0</v>
      </c>
      <c r="Q16" s="7">
        <f t="shared" si="5"/>
        <v>0</v>
      </c>
    </row>
    <row r="17" spans="1:17" ht="15">
      <c r="A17" s="22"/>
      <c r="B17" s="27" t="s">
        <v>40</v>
      </c>
      <c r="C17" s="44"/>
      <c r="D17" s="1"/>
      <c r="E17" s="16"/>
      <c r="F17" s="2"/>
      <c r="G17" s="2"/>
      <c r="H17" s="2"/>
      <c r="I17" s="2"/>
      <c r="J17" s="2"/>
      <c r="K17" s="2"/>
      <c r="L17" s="17">
        <f t="shared" si="0"/>
        <v>0</v>
      </c>
      <c r="M17" s="7">
        <f t="shared" si="1"/>
        <v>0</v>
      </c>
      <c r="N17" s="7">
        <f t="shared" si="2"/>
        <v>0</v>
      </c>
      <c r="O17" s="7">
        <f t="shared" si="3"/>
        <v>0</v>
      </c>
      <c r="P17" s="7">
        <f t="shared" si="4"/>
        <v>0</v>
      </c>
      <c r="Q17" s="7">
        <f t="shared" si="5"/>
        <v>0</v>
      </c>
    </row>
    <row r="18" spans="1:17" ht="15">
      <c r="A18" s="22"/>
      <c r="B18" s="41" t="s">
        <v>67</v>
      </c>
      <c r="C18" s="44">
        <v>0.1</v>
      </c>
      <c r="D18" s="7"/>
      <c r="E18" s="16"/>
      <c r="F18" s="2"/>
      <c r="G18" s="2"/>
      <c r="H18" s="2"/>
      <c r="I18" s="2"/>
      <c r="J18" s="2"/>
      <c r="K18" s="2"/>
      <c r="L18" s="17">
        <f t="shared" si="0"/>
        <v>0</v>
      </c>
      <c r="M18" s="7">
        <f t="shared" si="1"/>
        <v>0</v>
      </c>
      <c r="N18" s="7">
        <f t="shared" si="2"/>
        <v>0</v>
      </c>
      <c r="O18" s="7">
        <f>H18*C18</f>
        <v>0</v>
      </c>
      <c r="P18" s="7">
        <f t="shared" si="4"/>
        <v>0</v>
      </c>
      <c r="Q18" s="7">
        <f t="shared" si="5"/>
        <v>0</v>
      </c>
    </row>
    <row r="19" spans="1:17" ht="15">
      <c r="A19" s="22"/>
      <c r="B19" s="28" t="s">
        <v>41</v>
      </c>
      <c r="C19" s="44"/>
      <c r="D19" s="1"/>
      <c r="E19" s="16"/>
      <c r="F19" s="2"/>
      <c r="G19" s="2"/>
      <c r="H19" s="2"/>
      <c r="I19" s="2"/>
      <c r="J19" s="2"/>
      <c r="K19" s="2"/>
      <c r="L19" s="17"/>
      <c r="M19" s="7"/>
      <c r="N19" s="7"/>
      <c r="O19" s="7"/>
      <c r="P19" s="7"/>
      <c r="Q19" s="7"/>
    </row>
    <row r="20" spans="1:17" ht="30">
      <c r="A20" s="22"/>
      <c r="B20" s="29" t="s">
        <v>42</v>
      </c>
      <c r="C20" s="44">
        <v>0.1</v>
      </c>
      <c r="D20" s="1"/>
      <c r="E20" s="16"/>
      <c r="F20" s="2"/>
      <c r="G20" s="2"/>
      <c r="H20" s="2"/>
      <c r="I20" s="2"/>
      <c r="J20" s="2"/>
      <c r="K20" s="2"/>
      <c r="L20" s="17"/>
      <c r="M20" s="7"/>
      <c r="N20" s="7"/>
      <c r="O20" s="7"/>
      <c r="P20" s="7"/>
      <c r="Q20" s="7"/>
    </row>
    <row r="21" spans="1:17" ht="15">
      <c r="A21" s="22"/>
      <c r="B21" s="27" t="s">
        <v>43</v>
      </c>
      <c r="C21" s="44"/>
      <c r="D21" s="1"/>
      <c r="E21" s="16"/>
      <c r="F21" s="2"/>
      <c r="G21" s="2"/>
      <c r="H21" s="2"/>
      <c r="I21" s="2"/>
      <c r="J21" s="2"/>
      <c r="K21" s="2"/>
      <c r="L21" s="17"/>
      <c r="M21" s="7"/>
      <c r="N21" s="7"/>
      <c r="O21" s="7"/>
      <c r="P21" s="7"/>
      <c r="Q21" s="7"/>
    </row>
    <row r="22" spans="1:17" ht="15">
      <c r="A22" s="22"/>
      <c r="B22" s="29" t="s">
        <v>44</v>
      </c>
      <c r="C22" s="44">
        <v>0.05</v>
      </c>
      <c r="D22" s="1"/>
      <c r="E22" s="16"/>
      <c r="F22" s="2"/>
      <c r="G22" s="2"/>
      <c r="H22" s="2"/>
      <c r="I22" s="2"/>
      <c r="J22" s="2"/>
      <c r="K22" s="2"/>
      <c r="L22" s="17"/>
      <c r="M22" s="7"/>
      <c r="N22" s="7"/>
      <c r="O22" s="7"/>
      <c r="P22" s="7"/>
      <c r="Q22" s="7"/>
    </row>
    <row r="23" spans="1:17" ht="15">
      <c r="A23" s="22"/>
      <c r="B23" s="29" t="s">
        <v>45</v>
      </c>
      <c r="C23" s="44">
        <v>0.05</v>
      </c>
      <c r="D23" s="1"/>
      <c r="E23" s="16"/>
      <c r="F23" s="2"/>
      <c r="G23" s="2"/>
      <c r="H23" s="2"/>
      <c r="I23" s="2"/>
      <c r="J23" s="2"/>
      <c r="K23" s="2"/>
      <c r="L23" s="17"/>
      <c r="M23" s="7"/>
      <c r="N23" s="7"/>
      <c r="O23" s="7"/>
      <c r="P23" s="7"/>
      <c r="Q23" s="7"/>
    </row>
    <row r="24" spans="1:17" ht="15">
      <c r="A24" s="22"/>
      <c r="B24" s="27" t="s">
        <v>46</v>
      </c>
      <c r="C24" s="44"/>
      <c r="D24" s="1"/>
      <c r="E24" s="16"/>
      <c r="F24" s="2"/>
      <c r="G24" s="2"/>
      <c r="H24" s="2"/>
      <c r="I24" s="2"/>
      <c r="J24" s="2"/>
      <c r="K24" s="2"/>
      <c r="L24" s="17"/>
      <c r="M24" s="7"/>
      <c r="N24" s="7"/>
      <c r="O24" s="7"/>
      <c r="P24" s="7"/>
      <c r="Q24" s="7"/>
    </row>
    <row r="25" spans="1:17" ht="30">
      <c r="A25" s="22"/>
      <c r="B25" s="29" t="s">
        <v>47</v>
      </c>
      <c r="C25" s="44">
        <v>0.1</v>
      </c>
      <c r="D25" s="1"/>
      <c r="E25" s="16"/>
      <c r="F25" s="2"/>
      <c r="G25" s="2"/>
      <c r="H25" s="2"/>
      <c r="I25" s="2"/>
      <c r="J25" s="2"/>
      <c r="K25" s="2"/>
      <c r="L25" s="17"/>
      <c r="M25" s="7"/>
      <c r="N25" s="7"/>
      <c r="O25" s="7"/>
      <c r="P25" s="7"/>
      <c r="Q25" s="7"/>
    </row>
    <row r="26" spans="1:17" ht="15">
      <c r="A26" s="22"/>
      <c r="B26" s="27" t="s">
        <v>48</v>
      </c>
      <c r="C26" s="44"/>
      <c r="D26" s="1"/>
      <c r="E26" s="16"/>
      <c r="F26" s="2"/>
      <c r="G26" s="2"/>
      <c r="H26" s="2"/>
      <c r="I26" s="2"/>
      <c r="J26" s="2"/>
      <c r="K26" s="2"/>
      <c r="L26" s="17"/>
      <c r="M26" s="7"/>
      <c r="N26" s="7"/>
      <c r="O26" s="7"/>
      <c r="P26" s="7"/>
      <c r="Q26" s="7"/>
    </row>
    <row r="27" spans="1:17" ht="75">
      <c r="A27" s="22"/>
      <c r="B27" s="42" t="s">
        <v>49</v>
      </c>
      <c r="C27" s="44">
        <v>0.05</v>
      </c>
      <c r="D27" s="1"/>
      <c r="E27" s="16"/>
      <c r="F27" s="2"/>
      <c r="G27" s="2"/>
      <c r="H27" s="2"/>
      <c r="I27" s="2"/>
      <c r="J27" s="2"/>
      <c r="K27" s="2"/>
      <c r="L27" s="17"/>
      <c r="M27" s="7"/>
      <c r="N27" s="7"/>
      <c r="O27" s="7"/>
      <c r="P27" s="7"/>
      <c r="Q27" s="7"/>
    </row>
    <row r="28" spans="1:17" ht="45">
      <c r="A28" s="22"/>
      <c r="B28" s="29" t="s">
        <v>50</v>
      </c>
      <c r="C28" s="44">
        <v>0.05</v>
      </c>
      <c r="D28" s="1"/>
      <c r="E28" s="16"/>
      <c r="F28" s="2"/>
      <c r="G28" s="2"/>
      <c r="H28" s="2"/>
      <c r="I28" s="2"/>
      <c r="J28" s="2"/>
      <c r="K28" s="2"/>
      <c r="L28" s="17"/>
      <c r="M28" s="7"/>
      <c r="N28" s="7"/>
      <c r="O28" s="7"/>
      <c r="P28" s="7"/>
      <c r="Q28" s="7"/>
    </row>
    <row r="29" spans="1:17" ht="15">
      <c r="A29" s="22"/>
      <c r="B29" s="29" t="s">
        <v>51</v>
      </c>
      <c r="C29" s="44">
        <v>0.01</v>
      </c>
      <c r="D29" s="1"/>
      <c r="E29" s="16"/>
      <c r="F29" s="2"/>
      <c r="G29" s="2"/>
      <c r="H29" s="2"/>
      <c r="I29" s="2"/>
      <c r="J29" s="2"/>
      <c r="K29" s="2"/>
      <c r="L29" s="17"/>
      <c r="M29" s="7"/>
      <c r="N29" s="7"/>
      <c r="O29" s="7"/>
      <c r="P29" s="7"/>
      <c r="Q29" s="7"/>
    </row>
    <row r="30" spans="1:17" ht="15">
      <c r="A30" s="22"/>
      <c r="B30" s="29" t="s">
        <v>52</v>
      </c>
      <c r="C30" s="44">
        <v>0.01</v>
      </c>
      <c r="D30" s="1"/>
      <c r="E30" s="16"/>
      <c r="F30" s="2"/>
      <c r="G30" s="2"/>
      <c r="H30" s="2"/>
      <c r="I30" s="2"/>
      <c r="J30" s="2"/>
      <c r="K30" s="2"/>
      <c r="L30" s="17"/>
      <c r="M30" s="7"/>
      <c r="N30" s="7"/>
      <c r="O30" s="7"/>
      <c r="P30" s="7"/>
      <c r="Q30" s="7"/>
    </row>
    <row r="31" spans="1:17" ht="15">
      <c r="A31" s="22"/>
      <c r="B31" s="29" t="s">
        <v>53</v>
      </c>
      <c r="C31" s="44">
        <v>0.01</v>
      </c>
      <c r="D31" s="1"/>
      <c r="E31" s="16"/>
      <c r="F31" s="2"/>
      <c r="G31" s="2"/>
      <c r="H31" s="2"/>
      <c r="I31" s="2"/>
      <c r="J31" s="2"/>
      <c r="K31" s="2"/>
      <c r="L31" s="17"/>
      <c r="M31" s="7"/>
      <c r="N31" s="7"/>
      <c r="O31" s="7"/>
      <c r="P31" s="7"/>
      <c r="Q31" s="7"/>
    </row>
    <row r="32" spans="1:17" ht="15">
      <c r="A32" s="22"/>
      <c r="B32" s="29" t="s">
        <v>54</v>
      </c>
      <c r="C32" s="44">
        <v>0.01</v>
      </c>
      <c r="D32" s="1"/>
      <c r="E32" s="16"/>
      <c r="F32" s="2"/>
      <c r="G32" s="2"/>
      <c r="H32" s="2"/>
      <c r="I32" s="2"/>
      <c r="J32" s="2"/>
      <c r="K32" s="2"/>
      <c r="L32" s="17"/>
      <c r="M32" s="7"/>
      <c r="N32" s="7"/>
      <c r="O32" s="7"/>
      <c r="P32" s="7"/>
      <c r="Q32" s="7"/>
    </row>
    <row r="33" spans="1:17" ht="75">
      <c r="A33" s="22"/>
      <c r="B33" s="29" t="s">
        <v>55</v>
      </c>
      <c r="C33" s="44">
        <v>0.01</v>
      </c>
      <c r="D33" s="1"/>
      <c r="E33" s="16"/>
      <c r="F33" s="2"/>
      <c r="G33" s="2"/>
      <c r="H33" s="2"/>
      <c r="I33" s="2"/>
      <c r="J33" s="2"/>
      <c r="K33" s="2"/>
      <c r="L33" s="17"/>
      <c r="M33" s="7"/>
      <c r="N33" s="7"/>
      <c r="O33" s="7"/>
      <c r="P33" s="7"/>
      <c r="Q33" s="7"/>
    </row>
    <row r="34" spans="1:17" ht="15">
      <c r="A34" s="22"/>
      <c r="B34" s="29"/>
      <c r="C34" s="44"/>
      <c r="D34" s="1"/>
      <c r="E34" s="16"/>
      <c r="F34" s="2"/>
      <c r="G34" s="2"/>
      <c r="H34" s="2"/>
      <c r="I34" s="2"/>
      <c r="J34" s="2"/>
      <c r="K34" s="2"/>
      <c r="L34" s="17"/>
      <c r="M34" s="7"/>
      <c r="N34" s="7"/>
      <c r="O34" s="7"/>
      <c r="P34" s="7"/>
      <c r="Q34" s="7"/>
    </row>
    <row r="35" spans="1:17" ht="15">
      <c r="A35" s="22"/>
      <c r="B35" s="27" t="s">
        <v>56</v>
      </c>
      <c r="C35" s="44"/>
      <c r="D35" s="1"/>
      <c r="E35" s="16"/>
      <c r="F35" s="2"/>
      <c r="G35" s="2"/>
      <c r="H35" s="2"/>
      <c r="I35" s="2"/>
      <c r="J35" s="2"/>
      <c r="K35" s="2"/>
      <c r="L35" s="17"/>
      <c r="M35" s="7"/>
      <c r="N35" s="7"/>
      <c r="O35" s="7"/>
      <c r="P35" s="7"/>
      <c r="Q35" s="7"/>
    </row>
    <row r="36" spans="1:17" ht="105">
      <c r="A36" s="22"/>
      <c r="B36" s="29" t="s">
        <v>57</v>
      </c>
      <c r="C36" s="44">
        <v>0.1</v>
      </c>
      <c r="D36" s="1"/>
      <c r="E36" s="16"/>
      <c r="F36" s="2"/>
      <c r="G36" s="2"/>
      <c r="H36" s="2"/>
      <c r="I36" s="2"/>
      <c r="J36" s="2"/>
      <c r="K36" s="2"/>
      <c r="L36" s="17"/>
      <c r="M36" s="7"/>
      <c r="N36" s="7"/>
      <c r="O36" s="7"/>
      <c r="P36" s="7"/>
      <c r="Q36" s="7"/>
    </row>
    <row r="37" spans="1:17" ht="15">
      <c r="A37" s="22"/>
      <c r="B37" s="27" t="s">
        <v>58</v>
      </c>
      <c r="C37" s="44"/>
      <c r="D37" s="1"/>
      <c r="E37" s="16"/>
      <c r="F37" s="2"/>
      <c r="G37" s="2"/>
      <c r="H37" s="2"/>
      <c r="I37" s="2"/>
      <c r="J37" s="2"/>
      <c r="K37" s="2"/>
      <c r="L37" s="17"/>
      <c r="M37" s="7"/>
      <c r="N37" s="7"/>
      <c r="O37" s="7"/>
      <c r="P37" s="7"/>
      <c r="Q37" s="7"/>
    </row>
    <row r="38" spans="1:17" ht="30">
      <c r="A38" s="22"/>
      <c r="B38" s="29" t="s">
        <v>59</v>
      </c>
      <c r="C38" s="44">
        <v>0.05</v>
      </c>
      <c r="D38" s="1"/>
      <c r="E38" s="16"/>
      <c r="F38" s="2"/>
      <c r="G38" s="2"/>
      <c r="H38" s="2"/>
      <c r="I38" s="2"/>
      <c r="J38" s="2"/>
      <c r="K38" s="2"/>
      <c r="L38" s="17"/>
      <c r="M38" s="7"/>
      <c r="N38" s="7"/>
      <c r="O38" s="7"/>
      <c r="P38" s="7"/>
      <c r="Q38" s="7"/>
    </row>
    <row r="39" spans="1:17" ht="15.75" thickBot="1">
      <c r="A39" s="22"/>
      <c r="B39" s="29" t="s">
        <v>60</v>
      </c>
      <c r="C39" s="44">
        <v>0.05</v>
      </c>
      <c r="D39" s="1"/>
      <c r="E39" s="16"/>
      <c r="F39" s="2"/>
      <c r="G39" s="2"/>
      <c r="H39" s="2"/>
      <c r="I39" s="2"/>
      <c r="J39" s="2"/>
      <c r="K39" s="2"/>
      <c r="L39" s="17"/>
      <c r="M39" s="7"/>
      <c r="N39" s="7"/>
      <c r="O39" s="7"/>
      <c r="P39" s="7"/>
      <c r="Q39" s="7"/>
    </row>
    <row r="40" spans="1:17" ht="13.5" thickBot="1">
      <c r="A40" s="24" t="s">
        <v>34</v>
      </c>
      <c r="B40" s="25"/>
      <c r="C40" s="35">
        <f>SUBTOTAL(109,Table1[Weight])</f>
        <v>1</v>
      </c>
      <c r="D40" s="36"/>
      <c r="E40" s="16"/>
      <c r="F40" s="2"/>
      <c r="G40" s="2"/>
      <c r="H40" s="2"/>
      <c r="I40" s="2"/>
      <c r="J40" s="2"/>
      <c r="K40" s="37" t="s">
        <v>34</v>
      </c>
      <c r="L40" s="38">
        <f>SUBTOTAL(109,Table1[Supplier 1
Final])</f>
        <v>0</v>
      </c>
      <c r="M40" s="38">
        <f>SUBTOTAL(109,Table1[Supplier 2
Final])</f>
        <v>0</v>
      </c>
      <c r="N40" s="38">
        <f>SUBTOTAL(109,Table1[Supplier 3
Final])</f>
        <v>0</v>
      </c>
      <c r="O40" s="38">
        <f>SUBTOTAL(109,Table1[Supplier 4
Final])</f>
        <v>0</v>
      </c>
      <c r="P40" s="38">
        <f>SUBTOTAL(109,Table1[Supplier 5
Final])</f>
        <v>0</v>
      </c>
      <c r="Q40" s="38">
        <f>SUBTOTAL(109,Table1[Supplier 6
Final])</f>
        <v>0</v>
      </c>
    </row>
    <row r="41" spans="1:17" ht="26.25" thickBot="1">
      <c r="L41" s="39" t="s">
        <v>61</v>
      </c>
      <c r="M41" s="39" t="s">
        <v>62</v>
      </c>
      <c r="N41" s="39" t="s">
        <v>63</v>
      </c>
      <c r="O41" s="39" t="s">
        <v>64</v>
      </c>
      <c r="P41" s="39" t="s">
        <v>65</v>
      </c>
      <c r="Q41" s="39" t="s">
        <v>66</v>
      </c>
    </row>
    <row r="46" spans="1:17">
      <c r="A46" s="49" t="s">
        <v>31</v>
      </c>
      <c r="B46" s="49"/>
      <c r="C46" s="49"/>
      <c r="D46" s="49"/>
      <c r="E46" s="49"/>
      <c r="F46" s="49"/>
    </row>
    <row r="47" spans="1:17">
      <c r="A47" s="49"/>
      <c r="B47" s="49"/>
      <c r="C47" s="49"/>
      <c r="D47" s="49"/>
      <c r="E47" s="49"/>
      <c r="F47" s="49"/>
    </row>
    <row r="48" spans="1:17">
      <c r="A48" s="49"/>
      <c r="B48" s="49"/>
      <c r="C48" s="49"/>
      <c r="D48" s="49"/>
      <c r="E48" s="49"/>
      <c r="F48" s="49"/>
    </row>
  </sheetData>
  <mergeCells count="12">
    <mergeCell ref="A46:F48"/>
    <mergeCell ref="A1:A4"/>
    <mergeCell ref="N1:O1"/>
    <mergeCell ref="N2:O2"/>
    <mergeCell ref="N3:O3"/>
    <mergeCell ref="N4:O4"/>
    <mergeCell ref="B1:M4"/>
    <mergeCell ref="D6:Q6"/>
    <mergeCell ref="P1:Q1"/>
    <mergeCell ref="P2:Q2"/>
    <mergeCell ref="P3:Q3"/>
    <mergeCell ref="P4:Q4"/>
  </mergeCells>
  <phoneticPr fontId="5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A02A9-3E91-4A33-8286-60EF233D470E}">
  <dimension ref="A1:Q13"/>
  <sheetViews>
    <sheetView showWhiteSpace="0" zoomScaleNormal="100" workbookViewId="0">
      <selection activeCell="B29" sqref="B29"/>
    </sheetView>
  </sheetViews>
  <sheetFormatPr defaultColWidth="13.85546875" defaultRowHeight="12.75"/>
  <cols>
    <col min="1" max="1" width="14.140625" style="3" customWidth="1"/>
    <col min="2" max="2" width="98" style="3" customWidth="1"/>
    <col min="3" max="3" width="7.42578125" style="3" customWidth="1"/>
    <col min="4" max="4" width="12" style="3" customWidth="1"/>
    <col min="5" max="6" width="10.28515625" style="3" bestFit="1" customWidth="1"/>
    <col min="7" max="7" width="10.5703125" style="3" bestFit="1" customWidth="1"/>
    <col min="8" max="10" width="10.28515625" style="3" bestFit="1" customWidth="1"/>
    <col min="11" max="11" width="18.42578125" style="3" customWidth="1"/>
    <col min="12" max="13" width="11.85546875" style="3" bestFit="1" customWidth="1"/>
    <col min="14" max="14" width="10.85546875" style="3" customWidth="1"/>
    <col min="15" max="15" width="11.85546875" style="3" bestFit="1" customWidth="1"/>
    <col min="16" max="16" width="11.85546875" style="3" customWidth="1"/>
    <col min="17" max="17" width="11.85546875" style="3" bestFit="1" customWidth="1"/>
    <col min="18" max="16384" width="13.85546875" style="3"/>
  </cols>
  <sheetData>
    <row r="1" spans="1:17" ht="16.5" customHeight="1">
      <c r="A1" s="46"/>
      <c r="B1" s="47" t="s">
        <v>28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50" t="s">
        <v>18</v>
      </c>
      <c r="O1" s="50"/>
      <c r="P1" s="52" t="s">
        <v>30</v>
      </c>
      <c r="Q1" s="52"/>
    </row>
    <row r="2" spans="1:17" ht="16.5" customHeight="1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50" t="s">
        <v>19</v>
      </c>
      <c r="O2" s="50"/>
      <c r="P2" s="52" t="s">
        <v>29</v>
      </c>
      <c r="Q2" s="53"/>
    </row>
    <row r="3" spans="1:17" ht="16.5" customHeight="1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50" t="s">
        <v>20</v>
      </c>
      <c r="O3" s="50"/>
      <c r="P3" s="54" t="s">
        <v>33</v>
      </c>
      <c r="Q3" s="55" t="s">
        <v>33</v>
      </c>
    </row>
    <row r="4" spans="1:17" ht="16.5" customHeight="1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50" t="s">
        <v>21</v>
      </c>
      <c r="O4" s="50"/>
      <c r="P4" s="56">
        <v>45413</v>
      </c>
      <c r="Q4" s="57">
        <v>45413</v>
      </c>
    </row>
    <row r="5" spans="1:17" ht="16.5" customHeight="1"/>
    <row r="6" spans="1:17" ht="28.5" customHeight="1">
      <c r="A6" s="8" t="s">
        <v>16</v>
      </c>
      <c r="B6" s="58" t="s">
        <v>72</v>
      </c>
      <c r="E6" s="4"/>
      <c r="F6" s="4"/>
      <c r="G6" s="4"/>
      <c r="H6" s="4"/>
      <c r="I6" s="4"/>
      <c r="J6" s="4"/>
    </row>
    <row r="7" spans="1:17">
      <c r="E7" s="4"/>
      <c r="F7" s="4"/>
      <c r="G7" s="4"/>
      <c r="H7" s="4"/>
      <c r="I7" s="4"/>
      <c r="J7" s="4"/>
    </row>
    <row r="11" spans="1:17">
      <c r="B11" s="2" t="s">
        <v>69</v>
      </c>
      <c r="C11" s="59">
        <v>0.4</v>
      </c>
    </row>
    <row r="12" spans="1:17">
      <c r="B12" s="2" t="s">
        <v>70</v>
      </c>
      <c r="C12" s="59">
        <v>0.6</v>
      </c>
    </row>
    <row r="13" spans="1:17">
      <c r="B13" s="2" t="s">
        <v>71</v>
      </c>
      <c r="C13" s="59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2024-10-08T07:54:14Z</dcterms:modified>
</cp:coreProperties>
</file>